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scal Services\Operations\Accounting\Procurement &amp; Contracts\RFPs\23-24FY RFP\RFP-38-23-007-Janitorial\"/>
    </mc:Choice>
  </mc:AlternateContent>
  <xr:revisionPtr revIDLastSave="0" documentId="13_ncr:1_{BFEE811B-9559-4409-96F9-98D23A20B0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5" r:id="rId1"/>
    <sheet name="Tabulation" sheetId="1" r:id="rId2"/>
    <sheet name="Breakdown-CCC" sheetId="2" r:id="rId3"/>
    <sheet name="Breakdown-HOJ" sheetId="3" r:id="rId4"/>
    <sheet name="Breakdown-Polk" sheetId="4" r:id="rId5"/>
  </sheets>
  <definedNames>
    <definedName name="_xlnm.Print_Area" localSheetId="2">'Breakdown-CCC'!$A$1:$T$21</definedName>
    <definedName name="_xlnm.Print_Area" localSheetId="3">'Breakdown-HOJ'!$A$1:$T$21</definedName>
    <definedName name="_xlnm.Print_Area" localSheetId="4">'Breakdown-Polk'!$A$1:$T$21</definedName>
    <definedName name="_xlnm.Print_Area" localSheetId="0">INSTRUCTIONS!$A$1:$A$10</definedName>
    <definedName name="_xlnm.Print_Area" localSheetId="1">Tabulation!$A$1:$K$12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  <c r="B3" i="1"/>
  <c r="F5" i="1"/>
  <c r="F4" i="1"/>
  <c r="G4" i="1" s="1"/>
  <c r="H4" i="1"/>
  <c r="H5" i="1" l="1"/>
  <c r="G5" i="1"/>
  <c r="C1" i="4" l="1"/>
  <c r="S19" i="4"/>
  <c r="T19" i="4" s="1"/>
  <c r="M19" i="4"/>
  <c r="L19" i="4"/>
  <c r="E19" i="4"/>
  <c r="F19" i="4" s="1"/>
  <c r="T18" i="4"/>
  <c r="S18" i="4"/>
  <c r="L18" i="4"/>
  <c r="M18" i="4" s="1"/>
  <c r="F18" i="4"/>
  <c r="E18" i="4"/>
  <c r="S17" i="4"/>
  <c r="T17" i="4" s="1"/>
  <c r="M17" i="4"/>
  <c r="L17" i="4"/>
  <c r="E17" i="4"/>
  <c r="F17" i="4" s="1"/>
  <c r="T16" i="4"/>
  <c r="S16" i="4"/>
  <c r="L16" i="4"/>
  <c r="M16" i="4" s="1"/>
  <c r="F16" i="4"/>
  <c r="E16" i="4"/>
  <c r="S15" i="4"/>
  <c r="T15" i="4" s="1"/>
  <c r="M15" i="4"/>
  <c r="L15" i="4"/>
  <c r="E15" i="4"/>
  <c r="F15" i="4" s="1"/>
  <c r="T14" i="4"/>
  <c r="S14" i="4"/>
  <c r="L14" i="4"/>
  <c r="M14" i="4" s="1"/>
  <c r="F14" i="4"/>
  <c r="E14" i="4"/>
  <c r="S13" i="4"/>
  <c r="T13" i="4" s="1"/>
  <c r="M13" i="4"/>
  <c r="L13" i="4"/>
  <c r="E13" i="4"/>
  <c r="F13" i="4" s="1"/>
  <c r="T12" i="4"/>
  <c r="S12" i="4"/>
  <c r="L12" i="4"/>
  <c r="M12" i="4" s="1"/>
  <c r="F12" i="4"/>
  <c r="E12" i="4"/>
  <c r="S11" i="4"/>
  <c r="T11" i="4" s="1"/>
  <c r="M11" i="4"/>
  <c r="L11" i="4"/>
  <c r="E11" i="4"/>
  <c r="F11" i="4" s="1"/>
  <c r="T10" i="4"/>
  <c r="S10" i="4"/>
  <c r="L10" i="4"/>
  <c r="M10" i="4" s="1"/>
  <c r="F10" i="4"/>
  <c r="E10" i="4"/>
  <c r="S9" i="4"/>
  <c r="T9" i="4" s="1"/>
  <c r="M9" i="4"/>
  <c r="L9" i="4"/>
  <c r="E9" i="4"/>
  <c r="F9" i="4" s="1"/>
  <c r="S8" i="4"/>
  <c r="T8" i="4" s="1"/>
  <c r="L8" i="4"/>
  <c r="M8" i="4" s="1"/>
  <c r="E8" i="4"/>
  <c r="F8" i="4" s="1"/>
  <c r="S7" i="4"/>
  <c r="T7" i="4" s="1"/>
  <c r="L7" i="4"/>
  <c r="M7" i="4" s="1"/>
  <c r="E7" i="4"/>
  <c r="F7" i="4" s="1"/>
  <c r="S6" i="4"/>
  <c r="T6" i="4" s="1"/>
  <c r="L6" i="4"/>
  <c r="M6" i="4" s="1"/>
  <c r="E6" i="4"/>
  <c r="F6" i="4" s="1"/>
  <c r="S5" i="4"/>
  <c r="T5" i="4" s="1"/>
  <c r="L5" i="4"/>
  <c r="M5" i="4" s="1"/>
  <c r="E5" i="4"/>
  <c r="F5" i="4" s="1"/>
  <c r="T19" i="3"/>
  <c r="S19" i="3"/>
  <c r="L19" i="3"/>
  <c r="M19" i="3" s="1"/>
  <c r="F19" i="3"/>
  <c r="E19" i="3"/>
  <c r="T18" i="3"/>
  <c r="S18" i="3"/>
  <c r="M18" i="3"/>
  <c r="L18" i="3"/>
  <c r="E18" i="3"/>
  <c r="F18" i="3" s="1"/>
  <c r="T17" i="3"/>
  <c r="S17" i="3"/>
  <c r="M17" i="3"/>
  <c r="L17" i="3"/>
  <c r="F17" i="3"/>
  <c r="E17" i="3"/>
  <c r="S16" i="3"/>
  <c r="T16" i="3" s="1"/>
  <c r="M16" i="3"/>
  <c r="L16" i="3"/>
  <c r="F16" i="3"/>
  <c r="E16" i="3"/>
  <c r="T15" i="3"/>
  <c r="S15" i="3"/>
  <c r="L15" i="3"/>
  <c r="M15" i="3" s="1"/>
  <c r="F15" i="3"/>
  <c r="E15" i="3"/>
  <c r="T14" i="3"/>
  <c r="S14" i="3"/>
  <c r="M14" i="3"/>
  <c r="L14" i="3"/>
  <c r="E14" i="3"/>
  <c r="F14" i="3" s="1"/>
  <c r="T13" i="3"/>
  <c r="S13" i="3"/>
  <c r="M13" i="3"/>
  <c r="L13" i="3"/>
  <c r="F13" i="3"/>
  <c r="E13" i="3"/>
  <c r="S12" i="3"/>
  <c r="T12" i="3" s="1"/>
  <c r="M12" i="3"/>
  <c r="L12" i="3"/>
  <c r="F12" i="3"/>
  <c r="E12" i="3"/>
  <c r="T11" i="3"/>
  <c r="S11" i="3"/>
  <c r="L11" i="3"/>
  <c r="M11" i="3" s="1"/>
  <c r="F11" i="3"/>
  <c r="E11" i="3"/>
  <c r="T10" i="3"/>
  <c r="S10" i="3"/>
  <c r="M10" i="3"/>
  <c r="L10" i="3"/>
  <c r="E10" i="3"/>
  <c r="F10" i="3" s="1"/>
  <c r="T9" i="3"/>
  <c r="S9" i="3"/>
  <c r="M9" i="3"/>
  <c r="L9" i="3"/>
  <c r="F9" i="3"/>
  <c r="E9" i="3"/>
  <c r="S8" i="3"/>
  <c r="T8" i="3" s="1"/>
  <c r="L8" i="3"/>
  <c r="M8" i="3" s="1"/>
  <c r="E8" i="3"/>
  <c r="F8" i="3" s="1"/>
  <c r="S7" i="3"/>
  <c r="T7" i="3" s="1"/>
  <c r="L7" i="3"/>
  <c r="M7" i="3" s="1"/>
  <c r="E7" i="3"/>
  <c r="F7" i="3" s="1"/>
  <c r="S6" i="3"/>
  <c r="T6" i="3" s="1"/>
  <c r="L6" i="3"/>
  <c r="M6" i="3" s="1"/>
  <c r="E6" i="3"/>
  <c r="F6" i="3" s="1"/>
  <c r="S5" i="3"/>
  <c r="T5" i="3" s="1"/>
  <c r="L5" i="3"/>
  <c r="M5" i="3" s="1"/>
  <c r="E5" i="3"/>
  <c r="F5" i="3" s="1"/>
  <c r="T19" i="2"/>
  <c r="T18" i="2"/>
  <c r="T17" i="2"/>
  <c r="T16" i="2"/>
  <c r="T15" i="2"/>
  <c r="T14" i="2"/>
  <c r="T13" i="2"/>
  <c r="T12" i="2"/>
  <c r="T11" i="2"/>
  <c r="T10" i="2"/>
  <c r="T9" i="2"/>
  <c r="M19" i="2"/>
  <c r="M18" i="2"/>
  <c r="M17" i="2"/>
  <c r="M16" i="2"/>
  <c r="M15" i="2"/>
  <c r="M14" i="2"/>
  <c r="M13" i="2"/>
  <c r="M12" i="2"/>
  <c r="M11" i="2"/>
  <c r="M10" i="2"/>
  <c r="M9" i="2"/>
  <c r="F19" i="2"/>
  <c r="F18" i="2"/>
  <c r="F17" i="2"/>
  <c r="F16" i="2"/>
  <c r="F15" i="2"/>
  <c r="F14" i="2"/>
  <c r="F13" i="2"/>
  <c r="F12" i="2"/>
  <c r="F11" i="2"/>
  <c r="F10" i="2"/>
  <c r="F9" i="2"/>
  <c r="S19" i="2"/>
  <c r="S18" i="2"/>
  <c r="S17" i="2"/>
  <c r="S16" i="2"/>
  <c r="S15" i="2"/>
  <c r="S14" i="2"/>
  <c r="S13" i="2"/>
  <c r="S12" i="2"/>
  <c r="S11" i="2"/>
  <c r="S10" i="2"/>
  <c r="S9" i="2"/>
  <c r="S8" i="2"/>
  <c r="T8" i="2" s="1"/>
  <c r="S7" i="2"/>
  <c r="T7" i="2" s="1"/>
  <c r="S6" i="2"/>
  <c r="T6" i="2" s="1"/>
  <c r="S5" i="2"/>
  <c r="T5" i="2" s="1"/>
  <c r="L19" i="2"/>
  <c r="L18" i="2"/>
  <c r="L17" i="2"/>
  <c r="L16" i="2"/>
  <c r="L15" i="2"/>
  <c r="L14" i="2"/>
  <c r="L13" i="2"/>
  <c r="L12" i="2"/>
  <c r="L11" i="2"/>
  <c r="L10" i="2"/>
  <c r="L9" i="2"/>
  <c r="L8" i="2"/>
  <c r="M8" i="2" s="1"/>
  <c r="L7" i="2"/>
  <c r="M7" i="2" s="1"/>
  <c r="L6" i="2"/>
  <c r="M6" i="2" s="1"/>
  <c r="L5" i="2"/>
  <c r="M5" i="2" s="1"/>
  <c r="E19" i="2"/>
  <c r="E18" i="2"/>
  <c r="E17" i="2"/>
  <c r="E16" i="2"/>
  <c r="E15" i="2"/>
  <c r="E14" i="2"/>
  <c r="E13" i="2"/>
  <c r="E12" i="2"/>
  <c r="E11" i="2"/>
  <c r="E10" i="2"/>
  <c r="E9" i="2"/>
  <c r="E8" i="2"/>
  <c r="F8" i="2" s="1"/>
  <c r="E7" i="2"/>
  <c r="F7" i="2" s="1"/>
  <c r="E6" i="2"/>
  <c r="F6" i="2" s="1"/>
  <c r="E5" i="2"/>
  <c r="F5" i="2" s="1"/>
  <c r="C1" i="3"/>
  <c r="C1" i="2"/>
  <c r="F6" i="1"/>
  <c r="T21" i="3" l="1"/>
  <c r="F21" i="4"/>
  <c r="E6" i="1"/>
  <c r="T21" i="4"/>
  <c r="M21" i="4"/>
  <c r="M21" i="3"/>
  <c r="F21" i="3"/>
  <c r="M21" i="2"/>
  <c r="F21" i="2"/>
  <c r="T21" i="2"/>
  <c r="C4" i="1" l="1"/>
  <c r="C3" i="1"/>
  <c r="C5" i="1"/>
  <c r="C6" i="1" l="1"/>
  <c r="D6" i="1" l="1"/>
  <c r="I3" i="1" l="1"/>
  <c r="H6" i="1" l="1"/>
  <c r="I5" i="1"/>
  <c r="J5" i="1" s="1"/>
  <c r="J3" i="1"/>
  <c r="I4" i="1" l="1"/>
  <c r="G6" i="1"/>
  <c r="I6" i="1" s="1"/>
  <c r="J6" i="1" s="1"/>
  <c r="J4" i="1" l="1"/>
  <c r="J7" i="1" s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Laural Ayala</author>
  </authors>
  <commentList>
    <comment ref="C4" authorId="0" shapeId="0" xr:uid="{DE0967D0-C021-4F51-BC97-1D041D41AA01}">
      <text>
        <r>
          <rPr>
            <b/>
            <sz val="9"/>
            <color indexed="81"/>
            <rFont val="Tahoma"/>
            <charset val="1"/>
          </rPr>
          <t>Instructions:</t>
        </r>
        <r>
          <rPr>
            <sz val="9"/>
            <color indexed="81"/>
            <rFont val="Tahoma"/>
            <charset val="1"/>
          </rPr>
          <t xml:space="preserve">
Enter hours: 40 hours for full time, 20 for 20 hours per week, etc.</t>
        </r>
      </text>
    </comment>
    <comment ref="J4" authorId="0" shapeId="0" xr:uid="{94AA5D87-5380-4DA3-AAD8-139F65FEA6A3}">
      <text>
        <r>
          <rPr>
            <b/>
            <sz val="9"/>
            <color indexed="81"/>
            <rFont val="Tahoma"/>
            <charset val="1"/>
          </rPr>
          <t>Instructions:</t>
        </r>
        <r>
          <rPr>
            <sz val="9"/>
            <color indexed="81"/>
            <rFont val="Tahoma"/>
            <charset val="1"/>
          </rPr>
          <t xml:space="preserve">
Enter hours: 40 hours for full time, 20 for 20 hours per week, etc.</t>
        </r>
      </text>
    </comment>
    <comment ref="Q4" authorId="0" shapeId="0" xr:uid="{114176DC-BEDB-4F13-8BA6-F3EE52B7E711}">
      <text>
        <r>
          <rPr>
            <b/>
            <sz val="9"/>
            <color indexed="81"/>
            <rFont val="Tahoma"/>
            <charset val="1"/>
          </rPr>
          <t>Instructions:</t>
        </r>
        <r>
          <rPr>
            <sz val="9"/>
            <color indexed="81"/>
            <rFont val="Tahoma"/>
            <charset val="1"/>
          </rPr>
          <t xml:space="preserve">
Enter hours: 40 hours for full time, 20 for 20 hours per week,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Laural Ayala</author>
  </authors>
  <commentList>
    <comment ref="C4" authorId="0" shapeId="0" xr:uid="{559C3524-21E6-4894-9B11-B5C688A41F09}">
      <text>
        <r>
          <rPr>
            <b/>
            <sz val="9"/>
            <color indexed="81"/>
            <rFont val="Tahoma"/>
            <charset val="1"/>
          </rPr>
          <t>Instructions:</t>
        </r>
        <r>
          <rPr>
            <sz val="9"/>
            <color indexed="81"/>
            <rFont val="Tahoma"/>
            <charset val="1"/>
          </rPr>
          <t xml:space="preserve">
Enter hours: 40 hours for full time, 20 for 20 hours per week, etc.</t>
        </r>
      </text>
    </comment>
    <comment ref="J4" authorId="0" shapeId="0" xr:uid="{9B30D8D1-E9A2-4ADE-B674-604E1ED2DD74}">
      <text>
        <r>
          <rPr>
            <b/>
            <sz val="9"/>
            <color indexed="81"/>
            <rFont val="Tahoma"/>
            <charset val="1"/>
          </rPr>
          <t>Instructions:</t>
        </r>
        <r>
          <rPr>
            <sz val="9"/>
            <color indexed="81"/>
            <rFont val="Tahoma"/>
            <charset val="1"/>
          </rPr>
          <t xml:space="preserve">
Enter hours: 40 hours for full time, 20 for 20 hours per week, etc.</t>
        </r>
      </text>
    </comment>
    <comment ref="Q4" authorId="0" shapeId="0" xr:uid="{CE98F39E-2E4E-4AF1-9699-FCD69FB373F4}">
      <text>
        <r>
          <rPr>
            <b/>
            <sz val="9"/>
            <color indexed="81"/>
            <rFont val="Tahoma"/>
            <charset val="1"/>
          </rPr>
          <t>Instructions:</t>
        </r>
        <r>
          <rPr>
            <sz val="9"/>
            <color indexed="81"/>
            <rFont val="Tahoma"/>
            <charset val="1"/>
          </rPr>
          <t xml:space="preserve">
Enter hours: 40 hours for full time, 20 for 20 hours per week,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Laural Ayala</author>
  </authors>
  <commentList>
    <comment ref="C4" authorId="0" shapeId="0" xr:uid="{B2ACFC0F-7E31-4EB4-99FD-C930B6C1924D}">
      <text>
        <r>
          <rPr>
            <b/>
            <sz val="9"/>
            <color indexed="81"/>
            <rFont val="Tahoma"/>
            <charset val="1"/>
          </rPr>
          <t>Instructions:</t>
        </r>
        <r>
          <rPr>
            <sz val="9"/>
            <color indexed="81"/>
            <rFont val="Tahoma"/>
            <charset val="1"/>
          </rPr>
          <t xml:space="preserve">
Enter hours: 40 hours for full time, 20 for 20 hours per week, etc.</t>
        </r>
      </text>
    </comment>
    <comment ref="J4" authorId="0" shapeId="0" xr:uid="{D701ECB8-A49A-4F11-9758-27602F2C5D69}">
      <text>
        <r>
          <rPr>
            <b/>
            <sz val="9"/>
            <color indexed="81"/>
            <rFont val="Tahoma"/>
            <charset val="1"/>
          </rPr>
          <t>Instructions:</t>
        </r>
        <r>
          <rPr>
            <sz val="9"/>
            <color indexed="81"/>
            <rFont val="Tahoma"/>
            <charset val="1"/>
          </rPr>
          <t xml:space="preserve">
Enter hours: 40 hours for full time, 20 for 20 hours per week, etc.</t>
        </r>
      </text>
    </comment>
    <comment ref="Q4" authorId="0" shapeId="0" xr:uid="{7173CE53-A5FB-4A73-96F2-B5B9E116CF88}">
      <text>
        <r>
          <rPr>
            <b/>
            <sz val="9"/>
            <color indexed="81"/>
            <rFont val="Tahoma"/>
            <charset val="1"/>
          </rPr>
          <t>Instructions:</t>
        </r>
        <r>
          <rPr>
            <sz val="9"/>
            <color indexed="81"/>
            <rFont val="Tahoma"/>
            <charset val="1"/>
          </rPr>
          <t xml:space="preserve">
Enter hours: 40 hours for full time, 20 for 20 hours per week, etc.</t>
        </r>
      </text>
    </comment>
  </commentList>
</comments>
</file>

<file path=xl/sharedStrings.xml><?xml version="1.0" encoding="utf-8"?>
<sst xmlns="http://schemas.openxmlformats.org/spreadsheetml/2006/main" count="110" uniqueCount="53">
  <si>
    <t>I N S T R U C T I O N S</t>
  </si>
  <si>
    <t>3. Starting with Tabulation tab, enter company name in cell C1. Then enter data in cells outlined in blue.</t>
  </si>
  <si>
    <r>
      <rPr>
        <sz val="12"/>
        <color theme="1"/>
        <rFont val="Calibri"/>
        <family val="2"/>
        <scheme val="minor"/>
      </rPr>
      <t xml:space="preserve">4. </t>
    </r>
    <r>
      <rPr>
        <b/>
        <u/>
        <sz val="12"/>
        <color theme="1"/>
        <rFont val="Calibri"/>
        <family val="2"/>
        <scheme val="minor"/>
      </rPr>
      <t>Any blue outlined cell left blank on the Tabulation tab will equal zero.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For Example, if cell F3 is left blank, that means zero dollars quoted for Supplies for Year 1.</t>
    </r>
  </si>
  <si>
    <r>
      <t xml:space="preserve">5. In each Breakdown tab, fill in cells outlined in Blue. Okay to leave entire rows blank if no more data is applicable. </t>
    </r>
    <r>
      <rPr>
        <i/>
        <sz val="12"/>
        <color theme="1"/>
        <rFont val="Calibri"/>
        <family val="2"/>
        <scheme val="minor"/>
      </rPr>
      <t xml:space="preserve">However, if rows contain some data but also contain blank cells (i.e. the data is incomplete), proposal may be deemed non-responsive. </t>
    </r>
  </si>
  <si>
    <t>6. Check data totals on Tabulation tab for errors/omissions.</t>
  </si>
  <si>
    <t>COMPANY NAME:</t>
  </si>
  <si>
    <t>YEAR</t>
  </si>
  <si>
    <r>
      <t xml:space="preserve">Number of Staff
</t>
    </r>
    <r>
      <rPr>
        <i/>
        <sz val="11"/>
        <color theme="1"/>
        <rFont val="Calibri"/>
        <family val="2"/>
        <scheme val="minor"/>
      </rPr>
      <t>(from ALL Breakdown Tabs)</t>
    </r>
  </si>
  <si>
    <t>Subtotal</t>
  </si>
  <si>
    <t>Monthly</t>
  </si>
  <si>
    <t>% Increase 
from previous year</t>
  </si>
  <si>
    <t>TOTAL</t>
  </si>
  <si>
    <t>Double check:</t>
  </si>
  <si>
    <t>ONLY SUBMIT THIS FORM AS AN EXCEL DOCUMENT.</t>
  </si>
  <si>
    <t>Columns A through F for year 1; H though M for year 2; and O through T for year 3.</t>
  </si>
  <si>
    <t>THIS TAB ONLY FOR LOCATION: CCC</t>
  </si>
  <si>
    <t>Year 1</t>
  </si>
  <si>
    <t>Labor Positions/Classification Titles</t>
  </si>
  <si>
    <t>Hourly Rate (Salary)</t>
  </si>
  <si>
    <t>Weekly
=D*C</t>
  </si>
  <si>
    <t>Yearly
=E*52</t>
  </si>
  <si>
    <t>Year 2</t>
  </si>
  <si>
    <t>Weekly
=K*J</t>
  </si>
  <si>
    <t>Yearly
=L*52</t>
  </si>
  <si>
    <t>Year 3</t>
  </si>
  <si>
    <t>Weekly
=R*Q</t>
  </si>
  <si>
    <t>Yearly
=S*52</t>
  </si>
  <si>
    <t>If need more rows, email the Soliciations Email Box.</t>
  </si>
  <si>
    <t>GRAND TOTAL YEARLY SALARIES</t>
  </si>
  <si>
    <t xml:space="preserve">GRAND TOTAL YEARLY SALARIES </t>
  </si>
  <si>
    <t>ONLY SUBMIT AS EXCEL DOCUMENT</t>
  </si>
  <si>
    <t>LOCATION: HOJ (ONLY SF COURT-OCCUPIED AREAS)</t>
  </si>
  <si>
    <t>If need more rows, email Solicitations Email Box.</t>
  </si>
  <si>
    <t>LOCATION: POLK</t>
  </si>
  <si>
    <r>
      <t>Annual Labor Total</t>
    </r>
    <r>
      <rPr>
        <b/>
        <vertAlign val="superscript"/>
        <sz val="11"/>
        <color theme="1"/>
        <rFont val="Calibri"/>
        <family val="2"/>
      </rPr>
      <t>‡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(Grand Totals on Breakdown Tabs)</t>
    </r>
  </si>
  <si>
    <t>Overall Cap‡‡‡ Increase (%)
(if any)</t>
  </si>
  <si>
    <r>
      <rPr>
        <b/>
        <sz val="11"/>
        <color theme="1"/>
        <rFont val="Calibri"/>
        <family val="2"/>
        <scheme val="minor"/>
      </rPr>
      <t>‡‡‡</t>
    </r>
    <r>
      <rPr>
        <sz val="11"/>
        <color theme="1"/>
        <rFont val="Calibri"/>
        <family val="2"/>
        <scheme val="minor"/>
      </rPr>
      <t xml:space="preserve"> Include a cap on the percentage increase if you will include such a cap that would limit the overall increase amount each year.</t>
    </r>
  </si>
  <si>
    <r>
      <t>Annual Overhead</t>
    </r>
    <r>
      <rPr>
        <b/>
        <vertAlign val="superscript"/>
        <sz val="11"/>
        <color theme="1"/>
        <rFont val="Calibri"/>
        <family val="2"/>
        <scheme val="minor"/>
      </rPr>
      <t>‡‡</t>
    </r>
  </si>
  <si>
    <r>
      <t>Annual Profit</t>
    </r>
    <r>
      <rPr>
        <b/>
        <vertAlign val="superscript"/>
        <sz val="11"/>
        <color theme="1"/>
        <rFont val="Calibri"/>
        <family val="2"/>
        <scheme val="minor"/>
      </rPr>
      <t>‡‡</t>
    </r>
  </si>
  <si>
    <r>
      <t>Annual Taxes &amp; Insurance</t>
    </r>
    <r>
      <rPr>
        <b/>
        <vertAlign val="superscript"/>
        <sz val="11"/>
        <color theme="1"/>
        <rFont val="Calibri"/>
        <family val="2"/>
        <scheme val="minor"/>
      </rPr>
      <t>‡</t>
    </r>
  </si>
  <si>
    <r>
      <t>Annual Benefits Costs</t>
    </r>
    <r>
      <rPr>
        <b/>
        <vertAlign val="superscript"/>
        <sz val="11"/>
        <color theme="1"/>
        <rFont val="Calibri"/>
        <family val="2"/>
        <scheme val="minor"/>
      </rPr>
      <t>‡</t>
    </r>
  </si>
  <si>
    <r>
      <t>Annual Supplies</t>
    </r>
    <r>
      <rPr>
        <b/>
        <vertAlign val="superscript"/>
        <sz val="11"/>
        <color theme="1"/>
        <rFont val="Calibri"/>
        <family val="2"/>
        <scheme val="minor"/>
      </rPr>
      <t>‡</t>
    </r>
  </si>
  <si>
    <r>
      <rPr>
        <b/>
        <sz val="11"/>
        <color theme="1"/>
        <rFont val="Calibri"/>
        <family val="2"/>
        <scheme val="minor"/>
      </rPr>
      <t xml:space="preserve">‡ </t>
    </r>
    <r>
      <rPr>
        <sz val="11"/>
        <color theme="1"/>
        <rFont val="Calibri"/>
        <family val="2"/>
        <scheme val="minor"/>
      </rPr>
      <t xml:space="preserve">Due to Profit inclusion, Wages, Taxes &amp; Insurance, and Benefits for Optional Years are estimates that require verifiable documentation before increase will be approved. Supplies remain fixed but are based on actual cost. </t>
    </r>
  </si>
  <si>
    <r>
      <rPr>
        <b/>
        <sz val="11"/>
        <color theme="1"/>
        <rFont val="Calibri"/>
        <family val="2"/>
        <scheme val="minor"/>
      </rPr>
      <t>‡‡</t>
    </r>
    <r>
      <rPr>
        <sz val="11"/>
        <color theme="1"/>
        <rFont val="Calibri"/>
        <family val="2"/>
        <scheme val="minor"/>
      </rPr>
      <t xml:space="preserve"> Overhead and Profit remain as fixed percentages (as proposed) and with overall percentage cap, if any, factored in. The amount in this proposal for Year 1 will be converted as a percentage and that is the fixed percentage that will be used each exercised option year.</t>
    </r>
  </si>
  <si>
    <t>Formulas will correct after input</t>
  </si>
  <si>
    <t>1. Cells outlined in blue and shaded in orange are for data input by proposer.</t>
  </si>
  <si>
    <r>
      <t xml:space="preserve">2. Other cells are locked and some contain formulas. </t>
    </r>
    <r>
      <rPr>
        <i/>
        <sz val="12"/>
        <color theme="1"/>
        <rFont val="Calibri"/>
        <family val="2"/>
        <scheme val="minor"/>
      </rPr>
      <t>(Formulas will automatically correct after data input.)</t>
    </r>
  </si>
  <si>
    <t>7. Save form as an excel format with name: "RFP-38-23-007-Cost-Proposal-company name"</t>
  </si>
  <si>
    <r>
      <t xml:space="preserve">8. You may </t>
    </r>
    <r>
      <rPr>
        <u/>
        <sz val="12"/>
        <color theme="1"/>
        <rFont val="Calibri"/>
        <family val="2"/>
        <scheme val="minor"/>
      </rPr>
      <t>also</t>
    </r>
    <r>
      <rPr>
        <sz val="12"/>
        <color theme="1"/>
        <rFont val="Calibri"/>
        <family val="2"/>
        <scheme val="minor"/>
      </rPr>
      <t xml:space="preserve"> submit a copy in PDF if you like, but submitting in Excel format is required.</t>
    </r>
  </si>
  <si>
    <t xml:space="preserve">     5a. Enter hours staff will work each week. </t>
  </si>
  <si>
    <t>FTE
(Example: 40 hours = full time)</t>
  </si>
  <si>
    <t>Labor Positions/
Classification Titles</t>
  </si>
  <si>
    <t>FTE
Ex: 40 hours = full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</si>
</sst>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F0"/>
      </left>
      <right style="thin">
        <color auto="1"/>
      </right>
      <top style="thick">
        <color rgb="FF00B0F0"/>
      </top>
      <bottom style="thin">
        <color auto="1"/>
      </bottom>
      <diagonal/>
    </border>
    <border>
      <left/>
      <right style="thin">
        <color auto="1"/>
      </right>
      <top style="thick">
        <color rgb="FF00B0F0"/>
      </top>
      <bottom/>
      <diagonal/>
    </border>
    <border>
      <left style="thick">
        <color rgb="FF00B0F0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Alignment="1">
      <alignment wrapText="1"/>
    </xf>
    <xf numFmtId="9" fontId="0" fillId="0" borderId="0" xfId="2" applyFont="1" applyBorder="1"/>
    <xf numFmtId="9" fontId="0" fillId="2" borderId="0" xfId="2" applyFont="1" applyFill="1" applyBorder="1"/>
    <xf numFmtId="164" fontId="0" fillId="0" borderId="2" xfId="0" applyNumberFormat="1" applyBorder="1"/>
    <xf numFmtId="44" fontId="0" fillId="0" borderId="2" xfId="0" applyNumberFormat="1" applyBorder="1"/>
    <xf numFmtId="164" fontId="0" fillId="2" borderId="2" xfId="0" applyNumberFormat="1" applyFill="1" applyBorder="1"/>
    <xf numFmtId="44" fontId="0" fillId="2" borderId="2" xfId="0" applyNumberFormat="1" applyFill="1" applyBorder="1"/>
    <xf numFmtId="0" fontId="0" fillId="0" borderId="0" xfId="0" applyAlignment="1">
      <alignment horizontal="left"/>
    </xf>
    <xf numFmtId="0" fontId="0" fillId="3" borderId="2" xfId="0" applyFill="1" applyBorder="1"/>
    <xf numFmtId="0" fontId="0" fillId="2" borderId="2" xfId="0" applyFill="1" applyBorder="1" applyAlignment="1">
      <alignment horizontal="center"/>
    </xf>
    <xf numFmtId="0" fontId="3" fillId="0" borderId="0" xfId="0" applyFont="1"/>
    <xf numFmtId="0" fontId="2" fillId="4" borderId="0" xfId="0" applyFont="1" applyFill="1" applyAlignment="1">
      <alignment horizontal="right"/>
    </xf>
    <xf numFmtId="0" fontId="0" fillId="4" borderId="0" xfId="0" applyFill="1"/>
    <xf numFmtId="44" fontId="2" fillId="4" borderId="2" xfId="0" applyNumberFormat="1" applyFont="1" applyFill="1" applyBorder="1"/>
    <xf numFmtId="165" fontId="0" fillId="0" borderId="5" xfId="3" applyNumberFormat="1" applyFont="1" applyBorder="1" applyProtection="1">
      <protection locked="0"/>
    </xf>
    <xf numFmtId="165" fontId="0" fillId="2" borderId="5" xfId="3" applyNumberFormat="1" applyFont="1" applyFill="1" applyBorder="1" applyProtection="1">
      <protection locked="0"/>
    </xf>
    <xf numFmtId="0" fontId="2" fillId="5" borderId="7" xfId="0" applyFont="1" applyFill="1" applyBorder="1"/>
    <xf numFmtId="0" fontId="2" fillId="0" borderId="0" xfId="0" applyFont="1"/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4" borderId="0" xfId="0" applyFont="1" applyFill="1"/>
    <xf numFmtId="164" fontId="4" fillId="6" borderId="0" xfId="0" applyNumberFormat="1" applyFont="1" applyFill="1" applyAlignment="1">
      <alignment horizontal="right"/>
    </xf>
    <xf numFmtId="164" fontId="4" fillId="6" borderId="0" xfId="0" applyNumberFormat="1" applyFont="1" applyFill="1"/>
    <xf numFmtId="44" fontId="4" fillId="6" borderId="12" xfId="1" applyFont="1" applyFill="1" applyBorder="1"/>
    <xf numFmtId="0" fontId="2" fillId="5" borderId="4" xfId="0" applyFont="1" applyFill="1" applyBorder="1" applyAlignment="1">
      <alignment horizontal="center"/>
    </xf>
    <xf numFmtId="49" fontId="0" fillId="4" borderId="0" xfId="0" applyNumberFormat="1" applyFill="1"/>
    <xf numFmtId="49" fontId="2" fillId="5" borderId="2" xfId="0" applyNumberFormat="1" applyFont="1" applyFill="1" applyBorder="1" applyAlignment="1">
      <alignment wrapText="1"/>
    </xf>
    <xf numFmtId="49" fontId="0" fillId="0" borderId="0" xfId="0" applyNumberFormat="1"/>
    <xf numFmtId="0" fontId="0" fillId="0" borderId="0" xfId="0" applyAlignment="1">
      <alignment vertical="center"/>
    </xf>
    <xf numFmtId="0" fontId="2" fillId="4" borderId="0" xfId="0" applyFont="1" applyFill="1" applyAlignment="1">
      <alignment horizontal="left"/>
    </xf>
    <xf numFmtId="0" fontId="5" fillId="7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0" fillId="2" borderId="0" xfId="0" applyNumberFormat="1" applyFill="1"/>
    <xf numFmtId="2" fontId="2" fillId="8" borderId="3" xfId="0" applyNumberFormat="1" applyFont="1" applyFill="1" applyBorder="1" applyProtection="1">
      <protection locked="0"/>
    </xf>
    <xf numFmtId="9" fontId="2" fillId="8" borderId="3" xfId="0" applyNumberFormat="1" applyFont="1" applyFill="1" applyBorder="1" applyProtection="1">
      <protection locked="0"/>
    </xf>
    <xf numFmtId="49" fontId="2" fillId="8" borderId="3" xfId="0" applyNumberFormat="1" applyFont="1" applyFill="1" applyBorder="1" applyProtection="1">
      <protection locked="0"/>
    </xf>
    <xf numFmtId="44" fontId="2" fillId="8" borderId="3" xfId="1" applyFont="1" applyFill="1" applyBorder="1" applyProtection="1">
      <protection locked="0"/>
    </xf>
    <xf numFmtId="49" fontId="2" fillId="8" borderId="3" xfId="1" applyNumberFormat="1" applyFont="1" applyFill="1" applyBorder="1" applyProtection="1">
      <protection locked="0"/>
    </xf>
    <xf numFmtId="49" fontId="0" fillId="8" borderId="0" xfId="0" applyNumberFormat="1" applyFill="1" applyProtection="1">
      <protection locked="0"/>
    </xf>
    <xf numFmtId="0" fontId="2" fillId="9" borderId="2" xfId="0" applyFont="1" applyFill="1" applyBorder="1" applyAlignment="1">
      <alignment horizontal="center"/>
    </xf>
    <xf numFmtId="2" fontId="0" fillId="0" borderId="0" xfId="0" applyNumberFormat="1"/>
    <xf numFmtId="43" fontId="0" fillId="0" borderId="0" xfId="3" applyFont="1"/>
    <xf numFmtId="10" fontId="0" fillId="0" borderId="0" xfId="2" applyNumberFormat="1" applyFont="1"/>
    <xf numFmtId="10" fontId="0" fillId="0" borderId="0" xfId="0" applyNumberFormat="1"/>
    <xf numFmtId="165" fontId="0" fillId="0" borderId="0" xfId="3" applyNumberFormat="1" applyFont="1"/>
    <xf numFmtId="165" fontId="0" fillId="0" borderId="0" xfId="0" applyNumberFormat="1"/>
    <xf numFmtId="165" fontId="1" fillId="8" borderId="3" xfId="3" applyNumberFormat="1" applyFont="1" applyFill="1" applyBorder="1" applyProtection="1">
      <protection locked="0"/>
    </xf>
    <xf numFmtId="164" fontId="2" fillId="0" borderId="2" xfId="1" applyNumberFormat="1" applyFont="1" applyBorder="1"/>
    <xf numFmtId="44" fontId="2" fillId="0" borderId="2" xfId="1" applyFont="1" applyBorder="1"/>
    <xf numFmtId="164" fontId="2" fillId="5" borderId="2" xfId="1" applyNumberFormat="1" applyFont="1" applyFill="1" applyBorder="1"/>
    <xf numFmtId="9" fontId="2" fillId="0" borderId="0" xfId="2" applyFont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44" fontId="4" fillId="2" borderId="0" xfId="1" applyFont="1" applyFill="1" applyBorder="1"/>
    <xf numFmtId="1" fontId="2" fillId="0" borderId="2" xfId="0" applyNumberFormat="1" applyFont="1" applyBorder="1" applyAlignment="1">
      <alignment horizontal="center"/>
    </xf>
    <xf numFmtId="164" fontId="4" fillId="4" borderId="0" xfId="0" applyNumberFormat="1" applyFont="1" applyFill="1" applyAlignment="1">
      <alignment horizontal="right"/>
    </xf>
    <xf numFmtId="165" fontId="1" fillId="2" borderId="14" xfId="3" applyNumberFormat="1" applyFont="1" applyFill="1" applyBorder="1" applyProtection="1"/>
    <xf numFmtId="165" fontId="1" fillId="2" borderId="15" xfId="3" applyNumberFormat="1" applyFont="1" applyFill="1" applyBorder="1" applyProtection="1"/>
    <xf numFmtId="165" fontId="1" fillId="2" borderId="16" xfId="3" applyNumberFormat="1" applyFont="1" applyFill="1" applyBorder="1" applyProtection="1"/>
    <xf numFmtId="165" fontId="1" fillId="2" borderId="2" xfId="3" applyNumberFormat="1" applyFont="1" applyFill="1" applyBorder="1" applyProtection="1"/>
    <xf numFmtId="165" fontId="1" fillId="2" borderId="5" xfId="3" applyNumberFormat="1" applyFont="1" applyFill="1" applyBorder="1" applyProtection="1"/>
    <xf numFmtId="164" fontId="2" fillId="0" borderId="2" xfId="1" applyNumberFormat="1" applyFont="1" applyBorder="1" applyProtection="1"/>
    <xf numFmtId="0" fontId="2" fillId="0" borderId="1" xfId="0" applyFont="1" applyBorder="1" applyAlignment="1">
      <alignment horizontal="left"/>
    </xf>
    <xf numFmtId="0" fontId="0" fillId="8" borderId="8" xfId="0" applyFill="1" applyBorder="1" applyAlignment="1" applyProtection="1">
      <alignment horizontal="left"/>
      <protection locked="0"/>
    </xf>
    <xf numFmtId="0" fontId="0" fillId="8" borderId="9" xfId="0" applyFill="1" applyBorder="1" applyAlignment="1" applyProtection="1">
      <alignment horizontal="left"/>
      <protection locked="0"/>
    </xf>
    <xf numFmtId="0" fontId="0" fillId="8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9A21-0C37-4F37-BA2B-82EB1FB719C7}">
  <sheetPr>
    <pageSetUpPr fitToPage="1"/>
  </sheetPr>
  <dimension ref="A1:A10"/>
  <sheetViews>
    <sheetView tabSelected="1" view="pageBreakPreview" zoomScale="90" zoomScaleNormal="100" zoomScaleSheetLayoutView="90" workbookViewId="0">
      <selection activeCell="A3" sqref="A3"/>
    </sheetView>
  </sheetViews>
  <sheetFormatPr defaultRowHeight="14.5" x14ac:dyDescent="0.35"/>
  <cols>
    <col min="1" max="1" width="105.453125" customWidth="1"/>
  </cols>
  <sheetData>
    <row r="1" spans="1:1" ht="29.15" customHeight="1" thickBot="1" x14ac:dyDescent="0.4">
      <c r="A1" s="36" t="s">
        <v>0</v>
      </c>
    </row>
    <row r="2" spans="1:1" s="34" customFormat="1" ht="21.65" customHeight="1" x14ac:dyDescent="0.35">
      <c r="A2" s="37" t="s">
        <v>45</v>
      </c>
    </row>
    <row r="3" spans="1:1" s="34" customFormat="1" ht="25" customHeight="1" x14ac:dyDescent="0.35">
      <c r="A3" s="37" t="s">
        <v>46</v>
      </c>
    </row>
    <row r="4" spans="1:1" s="34" customFormat="1" ht="26.15" customHeight="1" x14ac:dyDescent="0.35">
      <c r="A4" s="37" t="s">
        <v>1</v>
      </c>
    </row>
    <row r="5" spans="1:1" s="34" customFormat="1" ht="42" customHeight="1" x14ac:dyDescent="0.35">
      <c r="A5" s="38" t="s">
        <v>2</v>
      </c>
    </row>
    <row r="6" spans="1:1" s="34" customFormat="1" ht="54.65" customHeight="1" x14ac:dyDescent="0.35">
      <c r="A6" s="39" t="s">
        <v>3</v>
      </c>
    </row>
    <row r="7" spans="1:1" s="34" customFormat="1" ht="20" customHeight="1" x14ac:dyDescent="0.35">
      <c r="A7" s="39" t="s">
        <v>49</v>
      </c>
    </row>
    <row r="8" spans="1:1" s="34" customFormat="1" ht="22.5" customHeight="1" x14ac:dyDescent="0.35">
      <c r="A8" s="37" t="s">
        <v>4</v>
      </c>
    </row>
    <row r="9" spans="1:1" s="34" customFormat="1" ht="27" customHeight="1" x14ac:dyDescent="0.35">
      <c r="A9" s="37" t="s">
        <v>47</v>
      </c>
    </row>
    <row r="10" spans="1:1" s="34" customFormat="1" ht="25.5" customHeight="1" x14ac:dyDescent="0.35">
      <c r="A10" s="37" t="s">
        <v>48</v>
      </c>
    </row>
  </sheetData>
  <sheetProtection algorithmName="SHA-512" hashValue="8+dGGWNckGvndzKHGYDsiidRXuIrnkEKoXvhQItWPwv6tVKGRpedciay7vxVG9EjABeFt1cxHbarhBO0JEgz0A==" saltValue="gHIfcXr5PJ+KvJgEelGgcQ==" spinCount="100000" sheet="1" objects="1" scenarios="1" selectLockedCells="1" selectUnlockedCells="1"/>
  <pageMargins left="0.7" right="0.7" top="0.75" bottom="0.75" header="0.3" footer="0.3"/>
  <pageSetup scale="85" orientation="portrait" horizontalDpi="90" verticalDpi="90" r:id="rId1"/>
  <headerFooter>
    <oddHeader>&amp;C&amp;"-,Bold"&amp;16RFP 38-21-006 JANITORIAL</oddHeader>
    <oddFooter>&amp;CInstructions Tab&amp;R2021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zoomScale="70" zoomScaleNormal="70" workbookViewId="0">
      <selection activeCell="D5" sqref="D5"/>
    </sheetView>
  </sheetViews>
  <sheetFormatPr defaultRowHeight="14.5" x14ac:dyDescent="0.35"/>
  <cols>
    <col min="1" max="1" width="8.7265625" style="2"/>
    <col min="2" max="2" width="11.7265625" customWidth="1"/>
    <col min="3" max="3" width="23.453125" customWidth="1"/>
    <col min="4" max="5" width="24.1796875" customWidth="1"/>
    <col min="6" max="6" width="23.453125" customWidth="1"/>
    <col min="7" max="7" width="25.26953125" customWidth="1"/>
    <col min="8" max="8" width="22.453125" customWidth="1"/>
    <col min="9" max="9" width="22.81640625" customWidth="1"/>
    <col min="10" max="10" width="21" customWidth="1"/>
    <col min="11" max="11" width="17" bestFit="1" customWidth="1"/>
    <col min="12" max="12" width="16.54296875" bestFit="1" customWidth="1"/>
    <col min="13" max="13" width="12" customWidth="1"/>
    <col min="14" max="14" width="10.453125" bestFit="1" customWidth="1"/>
  </cols>
  <sheetData>
    <row r="1" spans="1:14" ht="15.5" thickTop="1" thickBot="1" x14ac:dyDescent="0.4">
      <c r="A1" s="72" t="s">
        <v>5</v>
      </c>
      <c r="B1" s="72"/>
      <c r="C1" s="73"/>
      <c r="D1" s="74"/>
      <c r="E1" s="75"/>
    </row>
    <row r="2" spans="1:14" ht="77.5" customHeight="1" thickTop="1" thickBot="1" x14ac:dyDescent="0.4">
      <c r="A2" s="22" t="s">
        <v>6</v>
      </c>
      <c r="B2" s="23" t="s">
        <v>7</v>
      </c>
      <c r="C2" s="24" t="s">
        <v>34</v>
      </c>
      <c r="D2" s="24" t="s">
        <v>39</v>
      </c>
      <c r="E2" s="24" t="s">
        <v>40</v>
      </c>
      <c r="F2" s="25" t="s">
        <v>41</v>
      </c>
      <c r="G2" s="25" t="s">
        <v>37</v>
      </c>
      <c r="H2" s="22" t="s">
        <v>38</v>
      </c>
      <c r="I2" s="22" t="s">
        <v>8</v>
      </c>
      <c r="J2" s="22" t="s">
        <v>9</v>
      </c>
      <c r="K2" s="25" t="s">
        <v>10</v>
      </c>
      <c r="L2" s="25" t="s">
        <v>35</v>
      </c>
      <c r="M2" s="4"/>
      <c r="N2" s="4"/>
    </row>
    <row r="3" spans="1:14" ht="15.5" thickTop="1" thickBot="1" x14ac:dyDescent="0.4">
      <c r="A3" s="30">
        <v>1</v>
      </c>
      <c r="B3" s="64">
        <f>((SUM('Breakdown-CCC'!C5:C19))+(SUM('Breakdown-HOJ'!C5:C19))+(SUM('Breakdown-Polk'!C5:C19)))/40</f>
        <v>0</v>
      </c>
      <c r="C3" s="18">
        <f>'Breakdown-CCC'!F21+'Breakdown-HOJ'!F21+'Breakdown-Polk'!F21</f>
        <v>0</v>
      </c>
      <c r="D3" s="54"/>
      <c r="E3" s="54"/>
      <c r="F3" s="54"/>
      <c r="G3" s="54"/>
      <c r="H3" s="54"/>
      <c r="I3" s="7">
        <f>SUM(C3:H3)</f>
        <v>0</v>
      </c>
      <c r="J3" s="8">
        <f>I3/12</f>
        <v>0</v>
      </c>
      <c r="K3" s="12"/>
      <c r="L3" s="12"/>
      <c r="M3" s="5"/>
    </row>
    <row r="4" spans="1:14" ht="15.5" thickTop="1" thickBot="1" x14ac:dyDescent="0.4">
      <c r="A4" s="30">
        <v>2</v>
      </c>
      <c r="B4" s="64">
        <f>((SUM('Breakdown-CCC'!J5:J20)/40)+(SUM('Breakdown-HOJ'!J5:J20)/40)+(SUM('Breakdown-Polk'!J5:J20)/40))</f>
        <v>0</v>
      </c>
      <c r="C4" s="18">
        <f>'Breakdown-CCC'!M21+'Breakdown-HOJ'!M21+'Breakdown-Polk'!M21</f>
        <v>0</v>
      </c>
      <c r="D4" s="54"/>
      <c r="E4" s="54"/>
      <c r="F4" s="66">
        <f>F3</f>
        <v>0</v>
      </c>
      <c r="G4" s="67" t="e">
        <f>(D4+E4+F4)*(G3/(D3+E3+F3))</f>
        <v>#DIV/0!</v>
      </c>
      <c r="H4" s="67" t="e">
        <f>(D4+E4+F4)*(H3/(D3+E3+F3))</f>
        <v>#DIV/0!</v>
      </c>
      <c r="I4" s="7" t="e">
        <f>SUM(C4:H4)</f>
        <v>#DIV/0!</v>
      </c>
      <c r="J4" s="8" t="e">
        <f>I4/12</f>
        <v>#DIV/0!</v>
      </c>
      <c r="K4" s="42"/>
      <c r="L4" s="42"/>
      <c r="M4" s="5"/>
    </row>
    <row r="5" spans="1:14" s="3" customFormat="1" ht="15.5" thickTop="1" thickBot="1" x14ac:dyDescent="0.4">
      <c r="A5" s="30">
        <v>3</v>
      </c>
      <c r="B5" s="64">
        <f>((SUM('Breakdown-CCC'!Q5:Q21)/40)+(SUM('Breakdown-HOJ'!Q5:Q21)/40)+(SUM('Breakdown-Polk'!Q5:Q21)/40))</f>
        <v>0</v>
      </c>
      <c r="C5" s="19">
        <f>'Breakdown-CCC'!T21+'Breakdown-HOJ'!T21+'Breakdown-Polk'!T21</f>
        <v>0</v>
      </c>
      <c r="D5" s="54"/>
      <c r="E5" s="54"/>
      <c r="F5" s="68">
        <f>F3</f>
        <v>0</v>
      </c>
      <c r="G5" s="69" t="e">
        <f>(D5+E5+F5)*(G4/(D4+E4+F4))</f>
        <v>#DIV/0!</v>
      </c>
      <c r="H5" s="70" t="e">
        <f>(D5+E5+F5)*(H4/(D4+E4+F4))</f>
        <v>#DIV/0!</v>
      </c>
      <c r="I5" s="9" t="e">
        <f>SUM(C5:H5)</f>
        <v>#DIV/0!</v>
      </c>
      <c r="J5" s="10" t="e">
        <f>I5/12</f>
        <v>#DIV/0!</v>
      </c>
      <c r="K5" s="42"/>
      <c r="L5" s="42"/>
      <c r="M5" s="6"/>
    </row>
    <row r="6" spans="1:14" s="21" customFormat="1" ht="15" thickTop="1" x14ac:dyDescent="0.35">
      <c r="A6" s="22" t="s">
        <v>11</v>
      </c>
      <c r="B6" s="20"/>
      <c r="C6" s="55">
        <f t="shared" ref="C6:H6" si="0">SUM(C3:C5)</f>
        <v>0</v>
      </c>
      <c r="D6" s="55">
        <f t="shared" si="0"/>
        <v>0</v>
      </c>
      <c r="E6" s="55">
        <f t="shared" si="0"/>
        <v>0</v>
      </c>
      <c r="F6" s="71">
        <f t="shared" si="0"/>
        <v>0</v>
      </c>
      <c r="G6" s="71" t="e">
        <f t="shared" si="0"/>
        <v>#DIV/0!</v>
      </c>
      <c r="H6" s="71" t="e">
        <f t="shared" si="0"/>
        <v>#DIV/0!</v>
      </c>
      <c r="I6" s="55" t="e">
        <f>SUM(C6:H6)</f>
        <v>#DIV/0!</v>
      </c>
      <c r="J6" s="56" t="e">
        <f>I6/12</f>
        <v>#DIV/0!</v>
      </c>
      <c r="K6" s="57"/>
      <c r="L6" s="57"/>
      <c r="M6" s="58"/>
    </row>
    <row r="7" spans="1:14" x14ac:dyDescent="0.35">
      <c r="C7" s="1"/>
      <c r="D7" s="1"/>
      <c r="E7" s="1"/>
      <c r="F7" s="1"/>
      <c r="G7" s="65" t="s">
        <v>44</v>
      </c>
      <c r="H7" s="27" t="s">
        <v>12</v>
      </c>
      <c r="I7" s="28" t="e">
        <f>I3+I4+I5</f>
        <v>#DIV/0!</v>
      </c>
      <c r="J7" s="29" t="e">
        <f>J3+J4+J5</f>
        <v>#DIV/0!</v>
      </c>
    </row>
    <row r="8" spans="1:14" s="3" customFormat="1" x14ac:dyDescent="0.35">
      <c r="A8" s="59"/>
      <c r="C8" s="60"/>
      <c r="D8" s="60"/>
      <c r="E8" s="60"/>
      <c r="F8" s="60"/>
      <c r="G8" s="61"/>
      <c r="H8" s="61"/>
      <c r="I8" s="62"/>
      <c r="J8" s="63"/>
    </row>
    <row r="9" spans="1:14" x14ac:dyDescent="0.35">
      <c r="A9" s="11" t="s">
        <v>42</v>
      </c>
    </row>
    <row r="10" spans="1:14" x14ac:dyDescent="0.35">
      <c r="A10" s="11" t="s">
        <v>43</v>
      </c>
    </row>
    <row r="11" spans="1:14" x14ac:dyDescent="0.35">
      <c r="A11" s="11" t="s">
        <v>36</v>
      </c>
    </row>
    <row r="12" spans="1:14" x14ac:dyDescent="0.35">
      <c r="G12" s="48"/>
    </row>
    <row r="13" spans="1:14" x14ac:dyDescent="0.35">
      <c r="A13" s="35" t="s">
        <v>13</v>
      </c>
      <c r="B13" s="16"/>
      <c r="C13" s="16"/>
      <c r="D13" s="52"/>
      <c r="E13" s="50"/>
      <c r="F13" s="52"/>
      <c r="G13" s="48"/>
    </row>
    <row r="14" spans="1:14" x14ac:dyDescent="0.35">
      <c r="D14" s="52"/>
      <c r="E14" s="51"/>
      <c r="F14" s="52"/>
      <c r="G14" s="49"/>
    </row>
    <row r="15" spans="1:14" x14ac:dyDescent="0.35">
      <c r="D15" s="53"/>
      <c r="E15" s="51"/>
      <c r="F15" s="52"/>
    </row>
    <row r="16" spans="1:14" x14ac:dyDescent="0.35">
      <c r="F16" s="52"/>
    </row>
  </sheetData>
  <sheetProtection algorithmName="SHA-512" hashValue="4MXgW4zR65CTUTGff2oTU8z/MpTJSAKg9GlsHKG5kIHLRuv4cFGaBonZ7NIf0eF3VSBiBNxEDcdHLrivbdZjSA==" saltValue="knw5Zz0m76D77nXEvcioLg==" spinCount="100000" sheet="1" objects="1" scenarios="1" selectLockedCells="1"/>
  <mergeCells count="2">
    <mergeCell ref="A1:B1"/>
    <mergeCell ref="C1:E1"/>
  </mergeCells>
  <pageMargins left="0.7" right="0.7" top="0.75" bottom="0.75" header="0.3" footer="0.3"/>
  <pageSetup paperSize="5" scale="69" orientation="landscape" r:id="rId1"/>
  <headerFooter>
    <oddHeader>&amp;C&amp;"-,Bold"&amp;14RFP 38-21-006 JANITORIAL</oddHeader>
    <oddFooter>&amp;R&amp;8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DA1E6-7878-4F99-B937-B05DA17FF7CC}">
  <sheetPr>
    <pageSetUpPr fitToPage="1"/>
  </sheetPr>
  <dimension ref="A1:T23"/>
  <sheetViews>
    <sheetView zoomScale="50" zoomScaleNormal="50" workbookViewId="0">
      <selection activeCell="B5" sqref="B5"/>
    </sheetView>
  </sheetViews>
  <sheetFormatPr defaultRowHeight="14.5" x14ac:dyDescent="0.35"/>
  <cols>
    <col min="2" max="2" width="20.1796875" style="33" customWidth="1"/>
    <col min="3" max="3" width="16.26953125" customWidth="1"/>
    <col min="4" max="4" width="13.54296875" customWidth="1"/>
    <col min="5" max="5" width="18.54296875" customWidth="1"/>
    <col min="6" max="6" width="19.54296875" customWidth="1"/>
    <col min="7" max="7" width="2.453125" customWidth="1"/>
    <col min="8" max="8" width="10.1796875" bestFit="1" customWidth="1"/>
    <col min="9" max="9" width="21.54296875" style="33" customWidth="1"/>
    <col min="10" max="10" width="15.1796875" customWidth="1"/>
    <col min="11" max="11" width="15.26953125" customWidth="1"/>
    <col min="12" max="12" width="19.1796875" customWidth="1"/>
    <col min="13" max="13" width="17.54296875" customWidth="1"/>
    <col min="14" max="14" width="3.1796875" customWidth="1"/>
    <col min="16" max="16" width="22.81640625" style="33" customWidth="1"/>
    <col min="17" max="17" width="14.26953125" customWidth="1"/>
    <col min="18" max="18" width="15.7265625" customWidth="1"/>
    <col min="19" max="19" width="18.1796875" customWidth="1"/>
    <col min="20" max="20" width="19.54296875" customWidth="1"/>
  </cols>
  <sheetData>
    <row r="1" spans="1:20" x14ac:dyDescent="0.35">
      <c r="A1" s="72" t="s">
        <v>5</v>
      </c>
      <c r="B1" s="72"/>
      <c r="C1" s="76">
        <f>Tabulation!C1</f>
        <v>0</v>
      </c>
      <c r="D1" s="77"/>
      <c r="E1" s="77"/>
      <c r="F1" s="78"/>
      <c r="H1" s="79"/>
      <c r="I1" s="79"/>
      <c r="J1" s="80"/>
      <c r="K1" s="80"/>
    </row>
    <row r="2" spans="1:20" ht="23.15" customHeight="1" x14ac:dyDescent="0.35">
      <c r="A2" t="s">
        <v>14</v>
      </c>
    </row>
    <row r="3" spans="1:20" ht="23.15" customHeight="1" x14ac:dyDescent="0.35">
      <c r="A3" s="26" t="s">
        <v>15</v>
      </c>
      <c r="B3" s="31"/>
      <c r="C3" s="16"/>
    </row>
    <row r="4" spans="1:20" ht="66" customHeight="1" thickBot="1" x14ac:dyDescent="0.4">
      <c r="A4" s="47" t="s">
        <v>16</v>
      </c>
      <c r="B4" s="32" t="s">
        <v>51</v>
      </c>
      <c r="C4" s="25" t="s">
        <v>50</v>
      </c>
      <c r="D4" s="25" t="s">
        <v>18</v>
      </c>
      <c r="E4" s="25" t="s">
        <v>19</v>
      </c>
      <c r="F4" s="25" t="s">
        <v>20</v>
      </c>
      <c r="H4" s="47" t="s">
        <v>21</v>
      </c>
      <c r="I4" s="32" t="s">
        <v>17</v>
      </c>
      <c r="J4" s="25" t="s">
        <v>50</v>
      </c>
      <c r="K4" s="25" t="s">
        <v>18</v>
      </c>
      <c r="L4" s="25" t="s">
        <v>22</v>
      </c>
      <c r="M4" s="25" t="s">
        <v>23</v>
      </c>
      <c r="O4" s="47" t="s">
        <v>24</v>
      </c>
      <c r="P4" s="32" t="s">
        <v>17</v>
      </c>
      <c r="Q4" s="25" t="s">
        <v>50</v>
      </c>
      <c r="R4" s="25" t="s">
        <v>18</v>
      </c>
      <c r="S4" s="25" t="s">
        <v>25</v>
      </c>
      <c r="T4" s="25" t="s">
        <v>26</v>
      </c>
    </row>
    <row r="5" spans="1:20" ht="15.5" thickTop="1" thickBot="1" x14ac:dyDescent="0.4">
      <c r="A5" s="13">
        <v>1</v>
      </c>
      <c r="B5" s="43"/>
      <c r="C5" s="41"/>
      <c r="D5" s="44"/>
      <c r="E5" s="7">
        <f>D5*C5</f>
        <v>0</v>
      </c>
      <c r="F5" s="8">
        <f>E5*52</f>
        <v>0</v>
      </c>
      <c r="H5" s="13">
        <v>1</v>
      </c>
      <c r="I5" s="45"/>
      <c r="J5" s="41"/>
      <c r="K5" s="44"/>
      <c r="L5" s="7">
        <f>K5*J5</f>
        <v>0</v>
      </c>
      <c r="M5" s="8">
        <f>L5*52</f>
        <v>0</v>
      </c>
      <c r="O5" s="13">
        <v>1</v>
      </c>
      <c r="P5" s="45"/>
      <c r="Q5" s="41"/>
      <c r="R5" s="44"/>
      <c r="S5" s="7">
        <f>SUM(R5*Q5)</f>
        <v>0</v>
      </c>
      <c r="T5" s="8">
        <f>S5*52</f>
        <v>0</v>
      </c>
    </row>
    <row r="6" spans="1:20" ht="15.5" thickTop="1" thickBot="1" x14ac:dyDescent="0.4">
      <c r="A6" s="13">
        <v>2</v>
      </c>
      <c r="B6" s="43"/>
      <c r="C6" s="41"/>
      <c r="D6" s="44"/>
      <c r="E6" s="7">
        <f t="shared" ref="E6:E19" si="0">D6*C6</f>
        <v>0</v>
      </c>
      <c r="F6" s="8">
        <f t="shared" ref="F6:F19" si="1">E6*52</f>
        <v>0</v>
      </c>
      <c r="H6" s="13">
        <v>2</v>
      </c>
      <c r="I6" s="45"/>
      <c r="J6" s="41"/>
      <c r="K6" s="44"/>
      <c r="L6" s="7">
        <f t="shared" ref="L6:L19" si="2">K6*J6</f>
        <v>0</v>
      </c>
      <c r="M6" s="8">
        <f t="shared" ref="M6:M19" si="3">L6*52</f>
        <v>0</v>
      </c>
      <c r="O6" s="13">
        <v>2</v>
      </c>
      <c r="P6" s="45"/>
      <c r="Q6" s="41"/>
      <c r="R6" s="44"/>
      <c r="S6" s="7">
        <f t="shared" ref="S6:S19" si="4">SUM(R6*Q6)</f>
        <v>0</v>
      </c>
      <c r="T6" s="8">
        <f t="shared" ref="T6:T19" si="5">S6*52</f>
        <v>0</v>
      </c>
    </row>
    <row r="7" spans="1:20" ht="15.5" thickTop="1" thickBot="1" x14ac:dyDescent="0.4">
      <c r="A7" s="13">
        <v>3</v>
      </c>
      <c r="B7" s="43"/>
      <c r="C7" s="41"/>
      <c r="D7" s="44"/>
      <c r="E7" s="7">
        <f t="shared" si="0"/>
        <v>0</v>
      </c>
      <c r="F7" s="8">
        <f t="shared" si="1"/>
        <v>0</v>
      </c>
      <c r="H7" s="13">
        <v>3</v>
      </c>
      <c r="I7" s="45"/>
      <c r="J7" s="41"/>
      <c r="K7" s="44"/>
      <c r="L7" s="7">
        <f t="shared" si="2"/>
        <v>0</v>
      </c>
      <c r="M7" s="8">
        <f t="shared" si="3"/>
        <v>0</v>
      </c>
      <c r="O7" s="13">
        <v>3</v>
      </c>
      <c r="P7" s="45"/>
      <c r="Q7" s="41"/>
      <c r="R7" s="44"/>
      <c r="S7" s="7">
        <f t="shared" si="4"/>
        <v>0</v>
      </c>
      <c r="T7" s="8">
        <f t="shared" si="5"/>
        <v>0</v>
      </c>
    </row>
    <row r="8" spans="1:20" ht="15.5" thickTop="1" thickBot="1" x14ac:dyDescent="0.4">
      <c r="A8" s="13">
        <v>4</v>
      </c>
      <c r="B8" s="43"/>
      <c r="C8" s="41"/>
      <c r="D8" s="44"/>
      <c r="E8" s="7">
        <f t="shared" si="0"/>
        <v>0</v>
      </c>
      <c r="F8" s="8">
        <f t="shared" si="1"/>
        <v>0</v>
      </c>
      <c r="H8" s="13">
        <v>4</v>
      </c>
      <c r="I8" s="45"/>
      <c r="J8" s="41"/>
      <c r="K8" s="44"/>
      <c r="L8" s="7">
        <f t="shared" si="2"/>
        <v>0</v>
      </c>
      <c r="M8" s="8">
        <f t="shared" si="3"/>
        <v>0</v>
      </c>
      <c r="O8" s="13">
        <v>4</v>
      </c>
      <c r="P8" s="45"/>
      <c r="Q8" s="41"/>
      <c r="R8" s="44"/>
      <c r="S8" s="7">
        <f t="shared" si="4"/>
        <v>0</v>
      </c>
      <c r="T8" s="8">
        <f t="shared" si="5"/>
        <v>0</v>
      </c>
    </row>
    <row r="9" spans="1:20" ht="15.5" thickTop="1" thickBot="1" x14ac:dyDescent="0.4">
      <c r="A9" s="13">
        <v>5</v>
      </c>
      <c r="B9" s="43"/>
      <c r="C9" s="41"/>
      <c r="D9" s="44"/>
      <c r="E9" s="7">
        <f t="shared" si="0"/>
        <v>0</v>
      </c>
      <c r="F9" s="8">
        <f t="shared" si="1"/>
        <v>0</v>
      </c>
      <c r="H9" s="13">
        <v>5</v>
      </c>
      <c r="I9" s="45"/>
      <c r="J9" s="41"/>
      <c r="K9" s="44"/>
      <c r="L9" s="7">
        <f t="shared" si="2"/>
        <v>0</v>
      </c>
      <c r="M9" s="8">
        <f t="shared" si="3"/>
        <v>0</v>
      </c>
      <c r="O9" s="13">
        <v>5</v>
      </c>
      <c r="P9" s="45"/>
      <c r="Q9" s="41"/>
      <c r="R9" s="44"/>
      <c r="S9" s="7">
        <f t="shared" si="4"/>
        <v>0</v>
      </c>
      <c r="T9" s="8">
        <f t="shared" si="5"/>
        <v>0</v>
      </c>
    </row>
    <row r="10" spans="1:20" ht="15.5" thickTop="1" thickBot="1" x14ac:dyDescent="0.4">
      <c r="A10" s="13">
        <v>6</v>
      </c>
      <c r="B10" s="43"/>
      <c r="C10" s="41"/>
      <c r="D10" s="44"/>
      <c r="E10" s="7">
        <f t="shared" si="0"/>
        <v>0</v>
      </c>
      <c r="F10" s="8">
        <f t="shared" si="1"/>
        <v>0</v>
      </c>
      <c r="H10" s="13">
        <v>6</v>
      </c>
      <c r="I10" s="45"/>
      <c r="J10" s="41"/>
      <c r="K10" s="44"/>
      <c r="L10" s="7">
        <f t="shared" si="2"/>
        <v>0</v>
      </c>
      <c r="M10" s="8">
        <f t="shared" si="3"/>
        <v>0</v>
      </c>
      <c r="O10" s="13">
        <v>6</v>
      </c>
      <c r="P10" s="45"/>
      <c r="Q10" s="41"/>
      <c r="R10" s="44"/>
      <c r="S10" s="7">
        <f t="shared" si="4"/>
        <v>0</v>
      </c>
      <c r="T10" s="8">
        <f t="shared" si="5"/>
        <v>0</v>
      </c>
    </row>
    <row r="11" spans="1:20" ht="15.5" thickTop="1" thickBot="1" x14ac:dyDescent="0.4">
      <c r="A11" s="13">
        <v>7</v>
      </c>
      <c r="B11" s="43"/>
      <c r="C11" s="41"/>
      <c r="D11" s="44"/>
      <c r="E11" s="7">
        <f t="shared" si="0"/>
        <v>0</v>
      </c>
      <c r="F11" s="8">
        <f t="shared" si="1"/>
        <v>0</v>
      </c>
      <c r="H11" s="13">
        <v>7</v>
      </c>
      <c r="I11" s="45"/>
      <c r="J11" s="41"/>
      <c r="K11" s="44"/>
      <c r="L11" s="7">
        <f t="shared" si="2"/>
        <v>0</v>
      </c>
      <c r="M11" s="8">
        <f t="shared" si="3"/>
        <v>0</v>
      </c>
      <c r="O11" s="13">
        <v>7</v>
      </c>
      <c r="P11" s="45"/>
      <c r="Q11" s="41"/>
      <c r="R11" s="44"/>
      <c r="S11" s="7">
        <f t="shared" si="4"/>
        <v>0</v>
      </c>
      <c r="T11" s="8">
        <f t="shared" si="5"/>
        <v>0</v>
      </c>
    </row>
    <row r="12" spans="1:20" ht="15.5" thickTop="1" thickBot="1" x14ac:dyDescent="0.4">
      <c r="A12" s="13">
        <v>8</v>
      </c>
      <c r="B12" s="43"/>
      <c r="C12" s="41"/>
      <c r="D12" s="44"/>
      <c r="E12" s="7">
        <f t="shared" si="0"/>
        <v>0</v>
      </c>
      <c r="F12" s="8">
        <f t="shared" si="1"/>
        <v>0</v>
      </c>
      <c r="H12" s="13">
        <v>8</v>
      </c>
      <c r="I12" s="45"/>
      <c r="J12" s="41"/>
      <c r="K12" s="44"/>
      <c r="L12" s="7">
        <f t="shared" si="2"/>
        <v>0</v>
      </c>
      <c r="M12" s="8">
        <f t="shared" si="3"/>
        <v>0</v>
      </c>
      <c r="O12" s="13">
        <v>8</v>
      </c>
      <c r="P12" s="45"/>
      <c r="Q12" s="41"/>
      <c r="R12" s="44"/>
      <c r="S12" s="7">
        <f t="shared" si="4"/>
        <v>0</v>
      </c>
      <c r="T12" s="8">
        <f t="shared" si="5"/>
        <v>0</v>
      </c>
    </row>
    <row r="13" spans="1:20" ht="15.5" thickTop="1" thickBot="1" x14ac:dyDescent="0.4">
      <c r="A13" s="13">
        <v>9</v>
      </c>
      <c r="B13" s="43"/>
      <c r="C13" s="41"/>
      <c r="D13" s="44"/>
      <c r="E13" s="7">
        <f t="shared" si="0"/>
        <v>0</v>
      </c>
      <c r="F13" s="8">
        <f t="shared" si="1"/>
        <v>0</v>
      </c>
      <c r="H13" s="13">
        <v>9</v>
      </c>
      <c r="I13" s="45"/>
      <c r="J13" s="41"/>
      <c r="K13" s="44"/>
      <c r="L13" s="7">
        <f t="shared" si="2"/>
        <v>0</v>
      </c>
      <c r="M13" s="8">
        <f t="shared" si="3"/>
        <v>0</v>
      </c>
      <c r="O13" s="13">
        <v>9</v>
      </c>
      <c r="P13" s="45"/>
      <c r="Q13" s="41"/>
      <c r="R13" s="44"/>
      <c r="S13" s="7">
        <f t="shared" si="4"/>
        <v>0</v>
      </c>
      <c r="T13" s="8">
        <f t="shared" si="5"/>
        <v>0</v>
      </c>
    </row>
    <row r="14" spans="1:20" ht="15.5" thickTop="1" thickBot="1" x14ac:dyDescent="0.4">
      <c r="A14" s="13">
        <v>10</v>
      </c>
      <c r="B14" s="43"/>
      <c r="C14" s="41"/>
      <c r="D14" s="44"/>
      <c r="E14" s="7">
        <f t="shared" si="0"/>
        <v>0</v>
      </c>
      <c r="F14" s="8">
        <f t="shared" si="1"/>
        <v>0</v>
      </c>
      <c r="H14" s="13">
        <v>10</v>
      </c>
      <c r="I14" s="45"/>
      <c r="J14" s="41"/>
      <c r="K14" s="44"/>
      <c r="L14" s="7">
        <f t="shared" si="2"/>
        <v>0</v>
      </c>
      <c r="M14" s="8">
        <f t="shared" si="3"/>
        <v>0</v>
      </c>
      <c r="O14" s="13">
        <v>10</v>
      </c>
      <c r="P14" s="45"/>
      <c r="Q14" s="41"/>
      <c r="R14" s="44"/>
      <c r="S14" s="7">
        <f t="shared" si="4"/>
        <v>0</v>
      </c>
      <c r="T14" s="8">
        <f t="shared" si="5"/>
        <v>0</v>
      </c>
    </row>
    <row r="15" spans="1:20" ht="15.5" thickTop="1" thickBot="1" x14ac:dyDescent="0.4">
      <c r="A15" s="13">
        <v>11</v>
      </c>
      <c r="B15" s="43"/>
      <c r="C15" s="41"/>
      <c r="D15" s="44"/>
      <c r="E15" s="7">
        <f t="shared" si="0"/>
        <v>0</v>
      </c>
      <c r="F15" s="8">
        <f t="shared" si="1"/>
        <v>0</v>
      </c>
      <c r="H15" s="13">
        <v>11</v>
      </c>
      <c r="I15" s="46"/>
      <c r="J15" s="41"/>
      <c r="K15" s="44"/>
      <c r="L15" s="7">
        <f t="shared" si="2"/>
        <v>0</v>
      </c>
      <c r="M15" s="8">
        <f t="shared" si="3"/>
        <v>0</v>
      </c>
      <c r="O15" s="13">
        <v>11</v>
      </c>
      <c r="P15" s="45"/>
      <c r="Q15" s="41"/>
      <c r="R15" s="44"/>
      <c r="S15" s="7">
        <f t="shared" si="4"/>
        <v>0</v>
      </c>
      <c r="T15" s="8">
        <f t="shared" si="5"/>
        <v>0</v>
      </c>
    </row>
    <row r="16" spans="1:20" ht="15.5" thickTop="1" thickBot="1" x14ac:dyDescent="0.4">
      <c r="A16" s="13">
        <v>12</v>
      </c>
      <c r="B16" s="43"/>
      <c r="C16" s="41"/>
      <c r="D16" s="44"/>
      <c r="E16" s="7">
        <f t="shared" si="0"/>
        <v>0</v>
      </c>
      <c r="F16" s="8">
        <f t="shared" si="1"/>
        <v>0</v>
      </c>
      <c r="H16" s="13">
        <v>12</v>
      </c>
      <c r="I16" s="45"/>
      <c r="J16" s="41"/>
      <c r="K16" s="44"/>
      <c r="L16" s="7">
        <f t="shared" si="2"/>
        <v>0</v>
      </c>
      <c r="M16" s="8">
        <f t="shared" si="3"/>
        <v>0</v>
      </c>
      <c r="O16" s="13">
        <v>12</v>
      </c>
      <c r="P16" s="45"/>
      <c r="Q16" s="41"/>
      <c r="R16" s="44"/>
      <c r="S16" s="7">
        <f t="shared" si="4"/>
        <v>0</v>
      </c>
      <c r="T16" s="8">
        <f t="shared" si="5"/>
        <v>0</v>
      </c>
    </row>
    <row r="17" spans="1:20" ht="15.5" thickTop="1" thickBot="1" x14ac:dyDescent="0.4">
      <c r="A17" s="13">
        <v>13</v>
      </c>
      <c r="B17" s="43"/>
      <c r="C17" s="41"/>
      <c r="D17" s="44"/>
      <c r="E17" s="7">
        <f t="shared" si="0"/>
        <v>0</v>
      </c>
      <c r="F17" s="8">
        <f t="shared" si="1"/>
        <v>0</v>
      </c>
      <c r="H17" s="13">
        <v>13</v>
      </c>
      <c r="I17" s="45"/>
      <c r="J17" s="41"/>
      <c r="K17" s="44"/>
      <c r="L17" s="7">
        <f t="shared" si="2"/>
        <v>0</v>
      </c>
      <c r="M17" s="8">
        <f t="shared" si="3"/>
        <v>0</v>
      </c>
      <c r="O17" s="13">
        <v>13</v>
      </c>
      <c r="P17" s="45"/>
      <c r="Q17" s="41"/>
      <c r="R17" s="44"/>
      <c r="S17" s="7">
        <f t="shared" si="4"/>
        <v>0</v>
      </c>
      <c r="T17" s="8">
        <f t="shared" si="5"/>
        <v>0</v>
      </c>
    </row>
    <row r="18" spans="1:20" ht="15.5" thickTop="1" thickBot="1" x14ac:dyDescent="0.4">
      <c r="A18" s="13">
        <v>14</v>
      </c>
      <c r="B18" s="43"/>
      <c r="C18" s="41"/>
      <c r="D18" s="44"/>
      <c r="E18" s="7">
        <f t="shared" si="0"/>
        <v>0</v>
      </c>
      <c r="F18" s="8">
        <f t="shared" si="1"/>
        <v>0</v>
      </c>
      <c r="H18" s="13">
        <v>14</v>
      </c>
      <c r="I18" s="45"/>
      <c r="J18" s="41"/>
      <c r="K18" s="44"/>
      <c r="L18" s="7">
        <f t="shared" si="2"/>
        <v>0</v>
      </c>
      <c r="M18" s="8">
        <f t="shared" si="3"/>
        <v>0</v>
      </c>
      <c r="O18" s="13">
        <v>14</v>
      </c>
      <c r="P18" s="45"/>
      <c r="Q18" s="41"/>
      <c r="R18" s="44"/>
      <c r="S18" s="7">
        <f t="shared" si="4"/>
        <v>0</v>
      </c>
      <c r="T18" s="8">
        <f t="shared" si="5"/>
        <v>0</v>
      </c>
    </row>
    <row r="19" spans="1:20" ht="15.5" thickTop="1" thickBot="1" x14ac:dyDescent="0.4">
      <c r="A19" s="13">
        <v>15</v>
      </c>
      <c r="B19" s="43"/>
      <c r="C19" s="41"/>
      <c r="D19" s="44"/>
      <c r="E19" s="7">
        <f t="shared" si="0"/>
        <v>0</v>
      </c>
      <c r="F19" s="8">
        <f t="shared" si="1"/>
        <v>0</v>
      </c>
      <c r="H19" s="13">
        <v>15</v>
      </c>
      <c r="I19" s="45"/>
      <c r="J19" s="41"/>
      <c r="K19" s="44"/>
      <c r="L19" s="7">
        <f t="shared" si="2"/>
        <v>0</v>
      </c>
      <c r="M19" s="8">
        <f t="shared" si="3"/>
        <v>0</v>
      </c>
      <c r="O19" s="13">
        <v>15</v>
      </c>
      <c r="P19" s="45"/>
      <c r="Q19" s="41"/>
      <c r="R19" s="44"/>
      <c r="S19" s="7">
        <f t="shared" si="4"/>
        <v>0</v>
      </c>
      <c r="T19" s="8">
        <f t="shared" si="5"/>
        <v>0</v>
      </c>
    </row>
    <row r="20" spans="1:20" ht="15" thickTop="1" x14ac:dyDescent="0.35">
      <c r="A20" s="14" t="s">
        <v>27</v>
      </c>
      <c r="H20" s="14" t="s">
        <v>27</v>
      </c>
      <c r="O20" s="14" t="s">
        <v>27</v>
      </c>
    </row>
    <row r="21" spans="1:20" x14ac:dyDescent="0.35">
      <c r="B21" s="40"/>
      <c r="C21" s="3"/>
      <c r="D21" s="16"/>
      <c r="E21" s="15" t="s">
        <v>28</v>
      </c>
      <c r="F21" s="17">
        <f>SUM(F5:F19)</f>
        <v>0</v>
      </c>
      <c r="J21" s="3"/>
      <c r="K21" s="16"/>
      <c r="L21" s="15" t="s">
        <v>29</v>
      </c>
      <c r="M21" s="17">
        <f>SUM(M5:M19)</f>
        <v>0</v>
      </c>
      <c r="Q21" s="3"/>
      <c r="R21" s="16"/>
      <c r="S21" s="15" t="s">
        <v>28</v>
      </c>
      <c r="T21" s="17">
        <f>SUM(T5:T19)</f>
        <v>0</v>
      </c>
    </row>
    <row r="23" spans="1:20" x14ac:dyDescent="0.35">
      <c r="A23" s="21" t="s">
        <v>30</v>
      </c>
    </row>
  </sheetData>
  <sheetProtection algorithmName="SHA-512" hashValue="YdbC0wma5JTGri1twSsX1gheNzS3FS98FfAwl4avUYYOCvCSG/PeU3OOHM0ne9P0ENcNTK7DxVuafSjaIV5YcA==" saltValue="s0eXlmUP54iwRbTBPZ1wGQ==" spinCount="100000" sheet="1" objects="1" scenarios="1" selectLockedCells="1"/>
  <mergeCells count="4">
    <mergeCell ref="A1:B1"/>
    <mergeCell ref="C1:F1"/>
    <mergeCell ref="H1:I1"/>
    <mergeCell ref="J1:K1"/>
  </mergeCells>
  <pageMargins left="0.7" right="0.7" top="0.75" bottom="0.75" header="0.3" footer="0.3"/>
  <pageSetup scale="56" orientation="landscape" horizontalDpi="90" verticalDpi="90" r:id="rId1"/>
  <headerFooter>
    <oddHeader>&amp;C&amp;"-,Bold"&amp;14RFP 38-21-006 JANITORIAL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4C58C-A559-4303-B392-237BE4316CF7}">
  <sheetPr>
    <pageSetUpPr fitToPage="1"/>
  </sheetPr>
  <dimension ref="A1:T21"/>
  <sheetViews>
    <sheetView zoomScale="50" zoomScaleNormal="50" workbookViewId="0">
      <selection activeCell="B5" sqref="B5"/>
    </sheetView>
  </sheetViews>
  <sheetFormatPr defaultRowHeight="14.5" x14ac:dyDescent="0.35"/>
  <cols>
    <col min="2" max="2" width="20.1796875" style="33" customWidth="1"/>
    <col min="3" max="3" width="15.453125" customWidth="1"/>
    <col min="4" max="4" width="16.453125" customWidth="1"/>
    <col min="5" max="5" width="20" customWidth="1"/>
    <col min="6" max="6" width="19.81640625" customWidth="1"/>
    <col min="7" max="7" width="2.453125" customWidth="1"/>
    <col min="8" max="8" width="10.1796875" bestFit="1" customWidth="1"/>
    <col min="9" max="9" width="21.54296875" style="33" customWidth="1"/>
    <col min="10" max="10" width="16.1796875" customWidth="1"/>
    <col min="11" max="11" width="18.81640625" customWidth="1"/>
    <col min="12" max="12" width="22" customWidth="1"/>
    <col min="13" max="13" width="21" customWidth="1"/>
    <col min="14" max="14" width="3.1796875" customWidth="1"/>
    <col min="16" max="16" width="22.81640625" style="33" customWidth="1"/>
    <col min="17" max="17" width="14.7265625" customWidth="1"/>
    <col min="18" max="18" width="18.26953125" customWidth="1"/>
    <col min="19" max="19" width="21.1796875" customWidth="1"/>
    <col min="20" max="20" width="20.453125" customWidth="1"/>
  </cols>
  <sheetData>
    <row r="1" spans="1:20" x14ac:dyDescent="0.35">
      <c r="A1" s="72" t="s">
        <v>5</v>
      </c>
      <c r="B1" s="72"/>
      <c r="C1" s="76">
        <f>Tabulation!C1</f>
        <v>0</v>
      </c>
      <c r="D1" s="77"/>
      <c r="E1" s="77"/>
      <c r="F1" s="78"/>
    </row>
    <row r="2" spans="1:20" ht="21.65" customHeight="1" x14ac:dyDescent="0.35"/>
    <row r="3" spans="1:20" x14ac:dyDescent="0.35">
      <c r="A3" s="26" t="s">
        <v>31</v>
      </c>
      <c r="B3" s="31"/>
      <c r="C3" s="16"/>
      <c r="D3" s="16"/>
      <c r="E3" s="16"/>
    </row>
    <row r="4" spans="1:20" ht="63" customHeight="1" thickBot="1" x14ac:dyDescent="0.4">
      <c r="A4" s="47" t="s">
        <v>16</v>
      </c>
      <c r="B4" s="32" t="s">
        <v>51</v>
      </c>
      <c r="C4" s="25" t="s">
        <v>52</v>
      </c>
      <c r="D4" s="25" t="s">
        <v>18</v>
      </c>
      <c r="E4" s="25" t="s">
        <v>19</v>
      </c>
      <c r="F4" s="25" t="s">
        <v>20</v>
      </c>
      <c r="H4" s="47" t="s">
        <v>21</v>
      </c>
      <c r="I4" s="32" t="s">
        <v>51</v>
      </c>
      <c r="J4" s="25" t="s">
        <v>52</v>
      </c>
      <c r="K4" s="25" t="s">
        <v>18</v>
      </c>
      <c r="L4" s="25" t="s">
        <v>22</v>
      </c>
      <c r="M4" s="25" t="s">
        <v>23</v>
      </c>
      <c r="O4" s="47" t="s">
        <v>24</v>
      </c>
      <c r="P4" s="32" t="s">
        <v>51</v>
      </c>
      <c r="Q4" s="25" t="s">
        <v>52</v>
      </c>
      <c r="R4" s="25" t="s">
        <v>18</v>
      </c>
      <c r="S4" s="25" t="s">
        <v>25</v>
      </c>
      <c r="T4" s="25" t="s">
        <v>26</v>
      </c>
    </row>
    <row r="5" spans="1:20" ht="15.5" thickTop="1" thickBot="1" x14ac:dyDescent="0.4">
      <c r="A5" s="13">
        <v>1</v>
      </c>
      <c r="B5" s="43"/>
      <c r="C5" s="41"/>
      <c r="D5" s="44"/>
      <c r="E5" s="7">
        <f>D5*C5</f>
        <v>0</v>
      </c>
      <c r="F5" s="8">
        <f>E5*52</f>
        <v>0</v>
      </c>
      <c r="H5" s="13">
        <v>1</v>
      </c>
      <c r="I5" s="43"/>
      <c r="J5" s="41"/>
      <c r="K5" s="44"/>
      <c r="L5" s="7">
        <f>K5*J5</f>
        <v>0</v>
      </c>
      <c r="M5" s="8">
        <f>L5*52</f>
        <v>0</v>
      </c>
      <c r="O5" s="13">
        <v>1</v>
      </c>
      <c r="P5" s="43"/>
      <c r="Q5" s="41"/>
      <c r="R5" s="44"/>
      <c r="S5" s="7">
        <f>SUM(R5*Q5)</f>
        <v>0</v>
      </c>
      <c r="T5" s="8">
        <f>S5*52</f>
        <v>0</v>
      </c>
    </row>
    <row r="6" spans="1:20" ht="15.5" thickTop="1" thickBot="1" x14ac:dyDescent="0.4">
      <c r="A6" s="13">
        <v>2</v>
      </c>
      <c r="B6" s="43"/>
      <c r="C6" s="41"/>
      <c r="D6" s="44"/>
      <c r="E6" s="7">
        <f t="shared" ref="E6:E19" si="0">D6*C6</f>
        <v>0</v>
      </c>
      <c r="F6" s="8">
        <f t="shared" ref="F6:F19" si="1">E6*52</f>
        <v>0</v>
      </c>
      <c r="H6" s="13">
        <v>2</v>
      </c>
      <c r="I6" s="43"/>
      <c r="J6" s="41"/>
      <c r="K6" s="44"/>
      <c r="L6" s="7">
        <f t="shared" ref="L6:L19" si="2">K6*J6</f>
        <v>0</v>
      </c>
      <c r="M6" s="8">
        <f t="shared" ref="M6:M19" si="3">L6*52</f>
        <v>0</v>
      </c>
      <c r="O6" s="13">
        <v>2</v>
      </c>
      <c r="P6" s="43"/>
      <c r="Q6" s="41"/>
      <c r="R6" s="44"/>
      <c r="S6" s="7">
        <f t="shared" ref="S6:S19" si="4">SUM(R6*Q6)</f>
        <v>0</v>
      </c>
      <c r="T6" s="8">
        <f t="shared" ref="T6:T19" si="5">S6*52</f>
        <v>0</v>
      </c>
    </row>
    <row r="7" spans="1:20" ht="15.5" thickTop="1" thickBot="1" x14ac:dyDescent="0.4">
      <c r="A7" s="13">
        <v>3</v>
      </c>
      <c r="B7" s="43"/>
      <c r="C7" s="41"/>
      <c r="D7" s="44"/>
      <c r="E7" s="7">
        <f t="shared" si="0"/>
        <v>0</v>
      </c>
      <c r="F7" s="8">
        <f t="shared" si="1"/>
        <v>0</v>
      </c>
      <c r="H7" s="13">
        <v>3</v>
      </c>
      <c r="I7" s="43"/>
      <c r="J7" s="41"/>
      <c r="K7" s="44"/>
      <c r="L7" s="7">
        <f t="shared" si="2"/>
        <v>0</v>
      </c>
      <c r="M7" s="8">
        <f t="shared" si="3"/>
        <v>0</v>
      </c>
      <c r="O7" s="13">
        <v>3</v>
      </c>
      <c r="P7" s="43"/>
      <c r="Q7" s="41"/>
      <c r="R7" s="44"/>
      <c r="S7" s="7">
        <f t="shared" si="4"/>
        <v>0</v>
      </c>
      <c r="T7" s="8">
        <f t="shared" si="5"/>
        <v>0</v>
      </c>
    </row>
    <row r="8" spans="1:20" ht="15.5" thickTop="1" thickBot="1" x14ac:dyDescent="0.4">
      <c r="A8" s="13">
        <v>4</v>
      </c>
      <c r="B8" s="43"/>
      <c r="C8" s="41"/>
      <c r="D8" s="44"/>
      <c r="E8" s="7">
        <f t="shared" si="0"/>
        <v>0</v>
      </c>
      <c r="F8" s="8">
        <f t="shared" si="1"/>
        <v>0</v>
      </c>
      <c r="H8" s="13">
        <v>4</v>
      </c>
      <c r="I8" s="43"/>
      <c r="J8" s="41"/>
      <c r="K8" s="44"/>
      <c r="L8" s="7">
        <f t="shared" si="2"/>
        <v>0</v>
      </c>
      <c r="M8" s="8">
        <f t="shared" si="3"/>
        <v>0</v>
      </c>
      <c r="O8" s="13">
        <v>4</v>
      </c>
      <c r="P8" s="43"/>
      <c r="Q8" s="41"/>
      <c r="R8" s="44"/>
      <c r="S8" s="7">
        <f t="shared" si="4"/>
        <v>0</v>
      </c>
      <c r="T8" s="8">
        <f t="shared" si="5"/>
        <v>0</v>
      </c>
    </row>
    <row r="9" spans="1:20" ht="15.5" thickTop="1" thickBot="1" x14ac:dyDescent="0.4">
      <c r="A9" s="13">
        <v>5</v>
      </c>
      <c r="B9" s="43"/>
      <c r="C9" s="41"/>
      <c r="D9" s="44"/>
      <c r="E9" s="7">
        <f t="shared" si="0"/>
        <v>0</v>
      </c>
      <c r="F9" s="8">
        <f t="shared" si="1"/>
        <v>0</v>
      </c>
      <c r="H9" s="13">
        <v>5</v>
      </c>
      <c r="I9" s="45"/>
      <c r="J9" s="41"/>
      <c r="K9" s="44"/>
      <c r="L9" s="7">
        <f t="shared" si="2"/>
        <v>0</v>
      </c>
      <c r="M9" s="8">
        <f t="shared" si="3"/>
        <v>0</v>
      </c>
      <c r="O9" s="13">
        <v>5</v>
      </c>
      <c r="P9" s="45"/>
      <c r="Q9" s="41"/>
      <c r="R9" s="44"/>
      <c r="S9" s="7">
        <f t="shared" si="4"/>
        <v>0</v>
      </c>
      <c r="T9" s="8">
        <f t="shared" si="5"/>
        <v>0</v>
      </c>
    </row>
    <row r="10" spans="1:20" ht="15.5" thickTop="1" thickBot="1" x14ac:dyDescent="0.4">
      <c r="A10" s="13">
        <v>6</v>
      </c>
      <c r="B10" s="43"/>
      <c r="C10" s="41"/>
      <c r="D10" s="44"/>
      <c r="E10" s="7">
        <f t="shared" si="0"/>
        <v>0</v>
      </c>
      <c r="F10" s="8">
        <f t="shared" si="1"/>
        <v>0</v>
      </c>
      <c r="H10" s="13">
        <v>6</v>
      </c>
      <c r="I10" s="45"/>
      <c r="J10" s="41"/>
      <c r="K10" s="44"/>
      <c r="L10" s="7">
        <f t="shared" si="2"/>
        <v>0</v>
      </c>
      <c r="M10" s="8">
        <f t="shared" si="3"/>
        <v>0</v>
      </c>
      <c r="O10" s="13">
        <v>6</v>
      </c>
      <c r="P10" s="45"/>
      <c r="Q10" s="41"/>
      <c r="R10" s="44"/>
      <c r="S10" s="7">
        <f t="shared" si="4"/>
        <v>0</v>
      </c>
      <c r="T10" s="8">
        <f t="shared" si="5"/>
        <v>0</v>
      </c>
    </row>
    <row r="11" spans="1:20" ht="15.5" thickTop="1" thickBot="1" x14ac:dyDescent="0.4">
      <c r="A11" s="13">
        <v>7</v>
      </c>
      <c r="B11" s="43"/>
      <c r="C11" s="41"/>
      <c r="D11" s="44"/>
      <c r="E11" s="7">
        <f t="shared" si="0"/>
        <v>0</v>
      </c>
      <c r="F11" s="8">
        <f t="shared" si="1"/>
        <v>0</v>
      </c>
      <c r="H11" s="13">
        <v>7</v>
      </c>
      <c r="I11" s="45"/>
      <c r="J11" s="41"/>
      <c r="K11" s="44"/>
      <c r="L11" s="7">
        <f t="shared" si="2"/>
        <v>0</v>
      </c>
      <c r="M11" s="8">
        <f t="shared" si="3"/>
        <v>0</v>
      </c>
      <c r="O11" s="13">
        <v>7</v>
      </c>
      <c r="P11" s="45"/>
      <c r="Q11" s="41"/>
      <c r="R11" s="44"/>
      <c r="S11" s="7">
        <f t="shared" si="4"/>
        <v>0</v>
      </c>
      <c r="T11" s="8">
        <f t="shared" si="5"/>
        <v>0</v>
      </c>
    </row>
    <row r="12" spans="1:20" ht="15.5" thickTop="1" thickBot="1" x14ac:dyDescent="0.4">
      <c r="A12" s="13">
        <v>8</v>
      </c>
      <c r="B12" s="43"/>
      <c r="C12" s="41"/>
      <c r="D12" s="44"/>
      <c r="E12" s="7">
        <f t="shared" si="0"/>
        <v>0</v>
      </c>
      <c r="F12" s="8">
        <f t="shared" si="1"/>
        <v>0</v>
      </c>
      <c r="H12" s="13">
        <v>8</v>
      </c>
      <c r="I12" s="45"/>
      <c r="J12" s="41"/>
      <c r="K12" s="44"/>
      <c r="L12" s="7">
        <f t="shared" si="2"/>
        <v>0</v>
      </c>
      <c r="M12" s="8">
        <f t="shared" si="3"/>
        <v>0</v>
      </c>
      <c r="O12" s="13">
        <v>8</v>
      </c>
      <c r="P12" s="45"/>
      <c r="Q12" s="41"/>
      <c r="R12" s="44"/>
      <c r="S12" s="7">
        <f t="shared" si="4"/>
        <v>0</v>
      </c>
      <c r="T12" s="8">
        <f t="shared" si="5"/>
        <v>0</v>
      </c>
    </row>
    <row r="13" spans="1:20" ht="15.5" thickTop="1" thickBot="1" x14ac:dyDescent="0.4">
      <c r="A13" s="13">
        <v>9</v>
      </c>
      <c r="B13" s="43"/>
      <c r="C13" s="41"/>
      <c r="D13" s="44"/>
      <c r="E13" s="7">
        <f t="shared" si="0"/>
        <v>0</v>
      </c>
      <c r="F13" s="8">
        <f t="shared" si="1"/>
        <v>0</v>
      </c>
      <c r="H13" s="13">
        <v>9</v>
      </c>
      <c r="I13" s="45"/>
      <c r="J13" s="41"/>
      <c r="K13" s="44"/>
      <c r="L13" s="7">
        <f t="shared" si="2"/>
        <v>0</v>
      </c>
      <c r="M13" s="8">
        <f t="shared" si="3"/>
        <v>0</v>
      </c>
      <c r="O13" s="13">
        <v>9</v>
      </c>
      <c r="P13" s="45"/>
      <c r="Q13" s="41"/>
      <c r="R13" s="44"/>
      <c r="S13" s="7">
        <f t="shared" si="4"/>
        <v>0</v>
      </c>
      <c r="T13" s="8">
        <f t="shared" si="5"/>
        <v>0</v>
      </c>
    </row>
    <row r="14" spans="1:20" ht="15.5" thickTop="1" thickBot="1" x14ac:dyDescent="0.4">
      <c r="A14" s="13">
        <v>10</v>
      </c>
      <c r="B14" s="43"/>
      <c r="C14" s="41"/>
      <c r="D14" s="44"/>
      <c r="E14" s="7">
        <f t="shared" si="0"/>
        <v>0</v>
      </c>
      <c r="F14" s="8">
        <f t="shared" si="1"/>
        <v>0</v>
      </c>
      <c r="H14" s="13">
        <v>10</v>
      </c>
      <c r="I14" s="45"/>
      <c r="J14" s="41"/>
      <c r="K14" s="44"/>
      <c r="L14" s="7">
        <f t="shared" si="2"/>
        <v>0</v>
      </c>
      <c r="M14" s="8">
        <f t="shared" si="3"/>
        <v>0</v>
      </c>
      <c r="O14" s="13">
        <v>10</v>
      </c>
      <c r="P14" s="45"/>
      <c r="Q14" s="41"/>
      <c r="R14" s="44"/>
      <c r="S14" s="7">
        <f t="shared" si="4"/>
        <v>0</v>
      </c>
      <c r="T14" s="8">
        <f t="shared" si="5"/>
        <v>0</v>
      </c>
    </row>
    <row r="15" spans="1:20" ht="15.5" thickTop="1" thickBot="1" x14ac:dyDescent="0.4">
      <c r="A15" s="13">
        <v>11</v>
      </c>
      <c r="B15" s="43"/>
      <c r="C15" s="41"/>
      <c r="D15" s="44"/>
      <c r="E15" s="7">
        <f t="shared" si="0"/>
        <v>0</v>
      </c>
      <c r="F15" s="8">
        <f t="shared" si="1"/>
        <v>0</v>
      </c>
      <c r="H15" s="13">
        <v>11</v>
      </c>
      <c r="I15" s="45"/>
      <c r="J15" s="41"/>
      <c r="K15" s="44"/>
      <c r="L15" s="7">
        <f t="shared" si="2"/>
        <v>0</v>
      </c>
      <c r="M15" s="8">
        <f t="shared" si="3"/>
        <v>0</v>
      </c>
      <c r="O15" s="13">
        <v>11</v>
      </c>
      <c r="P15" s="45"/>
      <c r="Q15" s="41"/>
      <c r="R15" s="44"/>
      <c r="S15" s="7">
        <f t="shared" si="4"/>
        <v>0</v>
      </c>
      <c r="T15" s="8">
        <f t="shared" si="5"/>
        <v>0</v>
      </c>
    </row>
    <row r="16" spans="1:20" ht="15.5" thickTop="1" thickBot="1" x14ac:dyDescent="0.4">
      <c r="A16" s="13">
        <v>12</v>
      </c>
      <c r="B16" s="43"/>
      <c r="C16" s="41"/>
      <c r="D16" s="44"/>
      <c r="E16" s="7">
        <f t="shared" si="0"/>
        <v>0</v>
      </c>
      <c r="F16" s="8">
        <f t="shared" si="1"/>
        <v>0</v>
      </c>
      <c r="H16" s="13">
        <v>12</v>
      </c>
      <c r="I16" s="45"/>
      <c r="J16" s="41"/>
      <c r="K16" s="44"/>
      <c r="L16" s="7">
        <f t="shared" si="2"/>
        <v>0</v>
      </c>
      <c r="M16" s="8">
        <f t="shared" si="3"/>
        <v>0</v>
      </c>
      <c r="O16" s="13">
        <v>12</v>
      </c>
      <c r="P16" s="45"/>
      <c r="Q16" s="41"/>
      <c r="R16" s="44"/>
      <c r="S16" s="7">
        <f t="shared" si="4"/>
        <v>0</v>
      </c>
      <c r="T16" s="8">
        <f t="shared" si="5"/>
        <v>0</v>
      </c>
    </row>
    <row r="17" spans="1:20" ht="15.5" thickTop="1" thickBot="1" x14ac:dyDescent="0.4">
      <c r="A17" s="13">
        <v>13</v>
      </c>
      <c r="B17" s="43"/>
      <c r="C17" s="41"/>
      <c r="D17" s="44"/>
      <c r="E17" s="7">
        <f t="shared" si="0"/>
        <v>0</v>
      </c>
      <c r="F17" s="8">
        <f t="shared" si="1"/>
        <v>0</v>
      </c>
      <c r="H17" s="13">
        <v>13</v>
      </c>
      <c r="I17" s="45"/>
      <c r="J17" s="41"/>
      <c r="K17" s="44"/>
      <c r="L17" s="7">
        <f t="shared" si="2"/>
        <v>0</v>
      </c>
      <c r="M17" s="8">
        <f t="shared" si="3"/>
        <v>0</v>
      </c>
      <c r="O17" s="13">
        <v>13</v>
      </c>
      <c r="P17" s="45"/>
      <c r="Q17" s="41"/>
      <c r="R17" s="44"/>
      <c r="S17" s="7">
        <f t="shared" si="4"/>
        <v>0</v>
      </c>
      <c r="T17" s="8">
        <f t="shared" si="5"/>
        <v>0</v>
      </c>
    </row>
    <row r="18" spans="1:20" ht="15.5" thickTop="1" thickBot="1" x14ac:dyDescent="0.4">
      <c r="A18" s="13">
        <v>14</v>
      </c>
      <c r="B18" s="43"/>
      <c r="C18" s="41"/>
      <c r="D18" s="44"/>
      <c r="E18" s="7">
        <f t="shared" si="0"/>
        <v>0</v>
      </c>
      <c r="F18" s="8">
        <f t="shared" si="1"/>
        <v>0</v>
      </c>
      <c r="H18" s="13">
        <v>14</v>
      </c>
      <c r="I18" s="45"/>
      <c r="J18" s="41"/>
      <c r="K18" s="44"/>
      <c r="L18" s="7">
        <f t="shared" si="2"/>
        <v>0</v>
      </c>
      <c r="M18" s="8">
        <f t="shared" si="3"/>
        <v>0</v>
      </c>
      <c r="O18" s="13">
        <v>14</v>
      </c>
      <c r="P18" s="45"/>
      <c r="Q18" s="41"/>
      <c r="R18" s="44"/>
      <c r="S18" s="7">
        <f t="shared" si="4"/>
        <v>0</v>
      </c>
      <c r="T18" s="8">
        <f t="shared" si="5"/>
        <v>0</v>
      </c>
    </row>
    <row r="19" spans="1:20" ht="15.5" thickTop="1" thickBot="1" x14ac:dyDescent="0.4">
      <c r="A19" s="13">
        <v>15</v>
      </c>
      <c r="B19" s="43"/>
      <c r="C19" s="41"/>
      <c r="D19" s="44"/>
      <c r="E19" s="7">
        <f t="shared" si="0"/>
        <v>0</v>
      </c>
      <c r="F19" s="8">
        <f t="shared" si="1"/>
        <v>0</v>
      </c>
      <c r="H19" s="13">
        <v>15</v>
      </c>
      <c r="I19" s="45"/>
      <c r="J19" s="41"/>
      <c r="K19" s="44"/>
      <c r="L19" s="7">
        <f t="shared" si="2"/>
        <v>0</v>
      </c>
      <c r="M19" s="8">
        <f t="shared" si="3"/>
        <v>0</v>
      </c>
      <c r="O19" s="13">
        <v>15</v>
      </c>
      <c r="P19" s="45"/>
      <c r="Q19" s="41"/>
      <c r="R19" s="44"/>
      <c r="S19" s="7">
        <f t="shared" si="4"/>
        <v>0</v>
      </c>
      <c r="T19" s="8">
        <f t="shared" si="5"/>
        <v>0</v>
      </c>
    </row>
    <row r="20" spans="1:20" ht="15" thickTop="1" x14ac:dyDescent="0.35">
      <c r="A20" s="14" t="s">
        <v>32</v>
      </c>
      <c r="H20" s="14" t="s">
        <v>32</v>
      </c>
      <c r="O20" s="14" t="s">
        <v>32</v>
      </c>
    </row>
    <row r="21" spans="1:20" x14ac:dyDescent="0.35">
      <c r="B21" s="31"/>
      <c r="C21" s="16"/>
      <c r="D21" s="16"/>
      <c r="E21" s="15" t="s">
        <v>28</v>
      </c>
      <c r="F21" s="17">
        <f>SUM(F5:F19)</f>
        <v>0</v>
      </c>
      <c r="J21" s="16"/>
      <c r="K21" s="16"/>
      <c r="L21" s="15" t="s">
        <v>29</v>
      </c>
      <c r="M21" s="17">
        <f>SUM(M5:M19)</f>
        <v>0</v>
      </c>
      <c r="Q21" s="16"/>
      <c r="R21" s="16"/>
      <c r="S21" s="15" t="s">
        <v>28</v>
      </c>
      <c r="T21" s="17">
        <f>SUM(T5:T19)</f>
        <v>0</v>
      </c>
    </row>
  </sheetData>
  <sheetProtection algorithmName="SHA-512" hashValue="isGKF+L23NcW1Mb05NYM/kNCvXrfVaKFy+1FcUYhC4zSzjKx4CR9Lwbgitp2jZuqCH6dZ0k9jgkbNM4v8MVGkg==" saltValue="xxlqXR3SEYmtd67JuS86mg==" spinCount="100000" sheet="1" objects="1" scenarios="1" selectLockedCells="1"/>
  <mergeCells count="2">
    <mergeCell ref="A1:B1"/>
    <mergeCell ref="C1:F1"/>
  </mergeCells>
  <pageMargins left="0.7" right="0.7" top="0.75" bottom="0.75" header="0.3" footer="0.3"/>
  <pageSetup scale="56" orientation="landscape" horizontalDpi="90" verticalDpi="90" r:id="rId1"/>
  <headerFooter>
    <oddHeader>&amp;C&amp;"-,Bold"&amp;14RFP 38-21-006 JANITORIAL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EDB5-DF0A-4BC5-99EB-8C612ACAD977}">
  <sheetPr>
    <pageSetUpPr fitToPage="1"/>
  </sheetPr>
  <dimension ref="A1:T21"/>
  <sheetViews>
    <sheetView zoomScale="50" zoomScaleNormal="50" workbookViewId="0">
      <selection activeCell="B5" sqref="B5"/>
    </sheetView>
  </sheetViews>
  <sheetFormatPr defaultRowHeight="14.5" x14ac:dyDescent="0.35"/>
  <cols>
    <col min="2" max="2" width="20.1796875" style="33" customWidth="1"/>
    <col min="3" max="3" width="16.36328125" customWidth="1"/>
    <col min="4" max="4" width="15.1796875" customWidth="1"/>
    <col min="5" max="5" width="18.453125" customWidth="1"/>
    <col min="6" max="6" width="19.453125" customWidth="1"/>
    <col min="7" max="7" width="2.453125" customWidth="1"/>
    <col min="8" max="8" width="10.1796875" bestFit="1" customWidth="1"/>
    <col min="9" max="9" width="21.54296875" style="33" customWidth="1"/>
    <col min="10" max="10" width="17.54296875" customWidth="1"/>
    <col min="11" max="11" width="16" customWidth="1"/>
    <col min="12" max="12" width="23.453125" customWidth="1"/>
    <col min="13" max="13" width="23.1796875" customWidth="1"/>
    <col min="14" max="14" width="3.1796875" customWidth="1"/>
    <col min="16" max="16" width="22.81640625" style="33" customWidth="1"/>
    <col min="17" max="17" width="17.6328125" customWidth="1"/>
    <col min="18" max="18" width="16.54296875" customWidth="1"/>
    <col min="19" max="19" width="21.54296875" customWidth="1"/>
    <col min="20" max="20" width="20.1796875" customWidth="1"/>
  </cols>
  <sheetData>
    <row r="1" spans="1:20" x14ac:dyDescent="0.35">
      <c r="A1" s="72" t="s">
        <v>5</v>
      </c>
      <c r="B1" s="72"/>
      <c r="C1" s="76">
        <f>Tabulation!C1</f>
        <v>0</v>
      </c>
      <c r="D1" s="77"/>
      <c r="E1" s="77"/>
      <c r="F1" s="78"/>
    </row>
    <row r="3" spans="1:20" x14ac:dyDescent="0.35">
      <c r="A3" s="26" t="s">
        <v>33</v>
      </c>
      <c r="B3" s="31"/>
    </row>
    <row r="4" spans="1:20" ht="57" customHeight="1" thickBot="1" x14ac:dyDescent="0.4">
      <c r="A4" s="47" t="s">
        <v>16</v>
      </c>
      <c r="B4" s="32" t="s">
        <v>51</v>
      </c>
      <c r="C4" s="25" t="s">
        <v>52</v>
      </c>
      <c r="D4" s="25" t="s">
        <v>18</v>
      </c>
      <c r="E4" s="25" t="s">
        <v>19</v>
      </c>
      <c r="F4" s="25" t="s">
        <v>20</v>
      </c>
      <c r="H4" s="47" t="s">
        <v>21</v>
      </c>
      <c r="I4" s="32" t="s">
        <v>51</v>
      </c>
      <c r="J4" s="25" t="s">
        <v>52</v>
      </c>
      <c r="K4" s="25" t="s">
        <v>18</v>
      </c>
      <c r="L4" s="25" t="s">
        <v>22</v>
      </c>
      <c r="M4" s="25" t="s">
        <v>23</v>
      </c>
      <c r="O4" s="47" t="s">
        <v>24</v>
      </c>
      <c r="P4" s="32" t="s">
        <v>51</v>
      </c>
      <c r="Q4" s="25" t="s">
        <v>52</v>
      </c>
      <c r="R4" s="25" t="s">
        <v>18</v>
      </c>
      <c r="S4" s="25" t="s">
        <v>25</v>
      </c>
      <c r="T4" s="25" t="s">
        <v>26</v>
      </c>
    </row>
    <row r="5" spans="1:20" ht="15.5" thickTop="1" thickBot="1" x14ac:dyDescent="0.4">
      <c r="A5" s="13">
        <v>1</v>
      </c>
      <c r="B5" s="43"/>
      <c r="C5" s="41"/>
      <c r="D5" s="44"/>
      <c r="E5" s="7">
        <f>D5*C5</f>
        <v>0</v>
      </c>
      <c r="F5" s="8">
        <f>E5*52</f>
        <v>0</v>
      </c>
      <c r="H5" s="13">
        <v>1</v>
      </c>
      <c r="I5" s="43"/>
      <c r="J5" s="41"/>
      <c r="K5" s="44"/>
      <c r="L5" s="7">
        <f>K5*J5</f>
        <v>0</v>
      </c>
      <c r="M5" s="8">
        <f>L5*52</f>
        <v>0</v>
      </c>
      <c r="O5" s="13">
        <v>1</v>
      </c>
      <c r="P5" s="43"/>
      <c r="Q5" s="41"/>
      <c r="R5" s="44"/>
      <c r="S5" s="7">
        <f>SUM(R5*Q5)</f>
        <v>0</v>
      </c>
      <c r="T5" s="8">
        <f>S5*52</f>
        <v>0</v>
      </c>
    </row>
    <row r="6" spans="1:20" ht="15.5" thickTop="1" thickBot="1" x14ac:dyDescent="0.4">
      <c r="A6" s="13">
        <v>2</v>
      </c>
      <c r="B6" s="43"/>
      <c r="C6" s="41"/>
      <c r="D6" s="44"/>
      <c r="E6" s="7">
        <f t="shared" ref="E6:E19" si="0">D6*C6</f>
        <v>0</v>
      </c>
      <c r="F6" s="8">
        <f t="shared" ref="F6:F19" si="1">E6*52</f>
        <v>0</v>
      </c>
      <c r="H6" s="13">
        <v>2</v>
      </c>
      <c r="I6" s="43"/>
      <c r="J6" s="41"/>
      <c r="K6" s="44"/>
      <c r="L6" s="7">
        <f t="shared" ref="L6:L19" si="2">K6*J6</f>
        <v>0</v>
      </c>
      <c r="M6" s="8">
        <f t="shared" ref="M6:M19" si="3">L6*52</f>
        <v>0</v>
      </c>
      <c r="O6" s="13">
        <v>2</v>
      </c>
      <c r="P6" s="43"/>
      <c r="Q6" s="41"/>
      <c r="R6" s="44"/>
      <c r="S6" s="7">
        <f t="shared" ref="S6:S19" si="4">SUM(R6*Q6)</f>
        <v>0</v>
      </c>
      <c r="T6" s="8">
        <f t="shared" ref="T6:T19" si="5">S6*52</f>
        <v>0</v>
      </c>
    </row>
    <row r="7" spans="1:20" ht="15.5" thickTop="1" thickBot="1" x14ac:dyDescent="0.4">
      <c r="A7" s="13">
        <v>3</v>
      </c>
      <c r="B7" s="43"/>
      <c r="C7" s="41"/>
      <c r="D7" s="44"/>
      <c r="E7" s="7">
        <f t="shared" si="0"/>
        <v>0</v>
      </c>
      <c r="F7" s="8">
        <f t="shared" si="1"/>
        <v>0</v>
      </c>
      <c r="H7" s="13">
        <v>3</v>
      </c>
      <c r="I7" s="43"/>
      <c r="J7" s="41"/>
      <c r="K7" s="44"/>
      <c r="L7" s="7">
        <f t="shared" si="2"/>
        <v>0</v>
      </c>
      <c r="M7" s="8">
        <f t="shared" si="3"/>
        <v>0</v>
      </c>
      <c r="O7" s="13">
        <v>3</v>
      </c>
      <c r="P7" s="43"/>
      <c r="Q7" s="41"/>
      <c r="R7" s="44"/>
      <c r="S7" s="7">
        <f t="shared" si="4"/>
        <v>0</v>
      </c>
      <c r="T7" s="8">
        <f t="shared" si="5"/>
        <v>0</v>
      </c>
    </row>
    <row r="8" spans="1:20" ht="15.5" thickTop="1" thickBot="1" x14ac:dyDescent="0.4">
      <c r="A8" s="13">
        <v>4</v>
      </c>
      <c r="B8" s="43"/>
      <c r="C8" s="41"/>
      <c r="D8" s="44"/>
      <c r="E8" s="7">
        <f t="shared" si="0"/>
        <v>0</v>
      </c>
      <c r="F8" s="8">
        <f t="shared" si="1"/>
        <v>0</v>
      </c>
      <c r="H8" s="13">
        <v>4</v>
      </c>
      <c r="I8" s="43"/>
      <c r="J8" s="41"/>
      <c r="K8" s="44"/>
      <c r="L8" s="7">
        <f t="shared" si="2"/>
        <v>0</v>
      </c>
      <c r="M8" s="8">
        <f t="shared" si="3"/>
        <v>0</v>
      </c>
      <c r="O8" s="13">
        <v>4</v>
      </c>
      <c r="P8" s="43"/>
      <c r="Q8" s="41"/>
      <c r="R8" s="44"/>
      <c r="S8" s="7">
        <f t="shared" si="4"/>
        <v>0</v>
      </c>
      <c r="T8" s="8">
        <f t="shared" si="5"/>
        <v>0</v>
      </c>
    </row>
    <row r="9" spans="1:20" ht="15.5" thickTop="1" thickBot="1" x14ac:dyDescent="0.4">
      <c r="A9" s="13">
        <v>5</v>
      </c>
      <c r="B9" s="43"/>
      <c r="C9" s="41"/>
      <c r="D9" s="44"/>
      <c r="E9" s="7">
        <f t="shared" si="0"/>
        <v>0</v>
      </c>
      <c r="F9" s="8">
        <f t="shared" si="1"/>
        <v>0</v>
      </c>
      <c r="H9" s="13">
        <v>5</v>
      </c>
      <c r="I9" s="45"/>
      <c r="J9" s="41"/>
      <c r="K9" s="44"/>
      <c r="L9" s="7">
        <f t="shared" si="2"/>
        <v>0</v>
      </c>
      <c r="M9" s="8">
        <f t="shared" si="3"/>
        <v>0</v>
      </c>
      <c r="O9" s="13">
        <v>5</v>
      </c>
      <c r="P9" s="45"/>
      <c r="Q9" s="41"/>
      <c r="R9" s="44"/>
      <c r="S9" s="7">
        <f t="shared" si="4"/>
        <v>0</v>
      </c>
      <c r="T9" s="8">
        <f t="shared" si="5"/>
        <v>0</v>
      </c>
    </row>
    <row r="10" spans="1:20" ht="15.5" thickTop="1" thickBot="1" x14ac:dyDescent="0.4">
      <c r="A10" s="13">
        <v>6</v>
      </c>
      <c r="B10" s="43"/>
      <c r="C10" s="41"/>
      <c r="D10" s="44"/>
      <c r="E10" s="7">
        <f t="shared" si="0"/>
        <v>0</v>
      </c>
      <c r="F10" s="8">
        <f t="shared" si="1"/>
        <v>0</v>
      </c>
      <c r="H10" s="13">
        <v>6</v>
      </c>
      <c r="I10" s="45"/>
      <c r="J10" s="41"/>
      <c r="K10" s="44"/>
      <c r="L10" s="7">
        <f t="shared" si="2"/>
        <v>0</v>
      </c>
      <c r="M10" s="8">
        <f t="shared" si="3"/>
        <v>0</v>
      </c>
      <c r="O10" s="13">
        <v>6</v>
      </c>
      <c r="P10" s="45"/>
      <c r="Q10" s="41"/>
      <c r="R10" s="44"/>
      <c r="S10" s="7">
        <f t="shared" si="4"/>
        <v>0</v>
      </c>
      <c r="T10" s="8">
        <f t="shared" si="5"/>
        <v>0</v>
      </c>
    </row>
    <row r="11" spans="1:20" ht="15.5" thickTop="1" thickBot="1" x14ac:dyDescent="0.4">
      <c r="A11" s="13">
        <v>7</v>
      </c>
      <c r="B11" s="43"/>
      <c r="C11" s="41"/>
      <c r="D11" s="44"/>
      <c r="E11" s="7">
        <f t="shared" si="0"/>
        <v>0</v>
      </c>
      <c r="F11" s="8">
        <f t="shared" si="1"/>
        <v>0</v>
      </c>
      <c r="H11" s="13">
        <v>7</v>
      </c>
      <c r="I11" s="45"/>
      <c r="J11" s="41"/>
      <c r="K11" s="44"/>
      <c r="L11" s="7">
        <f t="shared" si="2"/>
        <v>0</v>
      </c>
      <c r="M11" s="8">
        <f t="shared" si="3"/>
        <v>0</v>
      </c>
      <c r="O11" s="13">
        <v>7</v>
      </c>
      <c r="P11" s="45"/>
      <c r="Q11" s="41"/>
      <c r="R11" s="44"/>
      <c r="S11" s="7">
        <f t="shared" si="4"/>
        <v>0</v>
      </c>
      <c r="T11" s="8">
        <f t="shared" si="5"/>
        <v>0</v>
      </c>
    </row>
    <row r="12" spans="1:20" ht="15.5" thickTop="1" thickBot="1" x14ac:dyDescent="0.4">
      <c r="A12" s="13">
        <v>8</v>
      </c>
      <c r="B12" s="43"/>
      <c r="C12" s="41"/>
      <c r="D12" s="44"/>
      <c r="E12" s="7">
        <f t="shared" si="0"/>
        <v>0</v>
      </c>
      <c r="F12" s="8">
        <f t="shared" si="1"/>
        <v>0</v>
      </c>
      <c r="H12" s="13">
        <v>8</v>
      </c>
      <c r="I12" s="45"/>
      <c r="J12" s="41"/>
      <c r="K12" s="44"/>
      <c r="L12" s="7">
        <f t="shared" si="2"/>
        <v>0</v>
      </c>
      <c r="M12" s="8">
        <f t="shared" si="3"/>
        <v>0</v>
      </c>
      <c r="O12" s="13">
        <v>8</v>
      </c>
      <c r="P12" s="45"/>
      <c r="Q12" s="41"/>
      <c r="R12" s="44"/>
      <c r="S12" s="7">
        <f t="shared" si="4"/>
        <v>0</v>
      </c>
      <c r="T12" s="8">
        <f t="shared" si="5"/>
        <v>0</v>
      </c>
    </row>
    <row r="13" spans="1:20" ht="15.5" thickTop="1" thickBot="1" x14ac:dyDescent="0.4">
      <c r="A13" s="13">
        <v>9</v>
      </c>
      <c r="B13" s="43"/>
      <c r="C13" s="41"/>
      <c r="D13" s="44"/>
      <c r="E13" s="7">
        <f t="shared" si="0"/>
        <v>0</v>
      </c>
      <c r="F13" s="8">
        <f t="shared" si="1"/>
        <v>0</v>
      </c>
      <c r="H13" s="13">
        <v>9</v>
      </c>
      <c r="I13" s="45"/>
      <c r="J13" s="41"/>
      <c r="K13" s="44"/>
      <c r="L13" s="7">
        <f t="shared" si="2"/>
        <v>0</v>
      </c>
      <c r="M13" s="8">
        <f t="shared" si="3"/>
        <v>0</v>
      </c>
      <c r="O13" s="13">
        <v>9</v>
      </c>
      <c r="P13" s="45"/>
      <c r="Q13" s="41"/>
      <c r="R13" s="44"/>
      <c r="S13" s="7">
        <f t="shared" si="4"/>
        <v>0</v>
      </c>
      <c r="T13" s="8">
        <f t="shared" si="5"/>
        <v>0</v>
      </c>
    </row>
    <row r="14" spans="1:20" ht="15.5" thickTop="1" thickBot="1" x14ac:dyDescent="0.4">
      <c r="A14" s="13">
        <v>10</v>
      </c>
      <c r="B14" s="43"/>
      <c r="C14" s="41"/>
      <c r="D14" s="44"/>
      <c r="E14" s="7">
        <f t="shared" si="0"/>
        <v>0</v>
      </c>
      <c r="F14" s="8">
        <f t="shared" si="1"/>
        <v>0</v>
      </c>
      <c r="H14" s="13">
        <v>10</v>
      </c>
      <c r="I14" s="45"/>
      <c r="J14" s="41"/>
      <c r="K14" s="44"/>
      <c r="L14" s="7">
        <f t="shared" si="2"/>
        <v>0</v>
      </c>
      <c r="M14" s="8">
        <f t="shared" si="3"/>
        <v>0</v>
      </c>
      <c r="O14" s="13">
        <v>10</v>
      </c>
      <c r="P14" s="45"/>
      <c r="Q14" s="41"/>
      <c r="R14" s="44"/>
      <c r="S14" s="7">
        <f t="shared" si="4"/>
        <v>0</v>
      </c>
      <c r="T14" s="8">
        <f t="shared" si="5"/>
        <v>0</v>
      </c>
    </row>
    <row r="15" spans="1:20" ht="15.5" thickTop="1" thickBot="1" x14ac:dyDescent="0.4">
      <c r="A15" s="13">
        <v>11</v>
      </c>
      <c r="B15" s="43"/>
      <c r="C15" s="41"/>
      <c r="D15" s="44"/>
      <c r="E15" s="7">
        <f t="shared" si="0"/>
        <v>0</v>
      </c>
      <c r="F15" s="8">
        <f t="shared" si="1"/>
        <v>0</v>
      </c>
      <c r="H15" s="13">
        <v>11</v>
      </c>
      <c r="I15" s="45"/>
      <c r="J15" s="41"/>
      <c r="K15" s="44"/>
      <c r="L15" s="7">
        <f t="shared" si="2"/>
        <v>0</v>
      </c>
      <c r="M15" s="8">
        <f t="shared" si="3"/>
        <v>0</v>
      </c>
      <c r="O15" s="13">
        <v>11</v>
      </c>
      <c r="P15" s="45"/>
      <c r="Q15" s="41"/>
      <c r="R15" s="44"/>
      <c r="S15" s="7">
        <f t="shared" si="4"/>
        <v>0</v>
      </c>
      <c r="T15" s="8">
        <f t="shared" si="5"/>
        <v>0</v>
      </c>
    </row>
    <row r="16" spans="1:20" ht="15.5" thickTop="1" thickBot="1" x14ac:dyDescent="0.4">
      <c r="A16" s="13">
        <v>12</v>
      </c>
      <c r="B16" s="43"/>
      <c r="C16" s="41"/>
      <c r="D16" s="44"/>
      <c r="E16" s="7">
        <f t="shared" si="0"/>
        <v>0</v>
      </c>
      <c r="F16" s="8">
        <f t="shared" si="1"/>
        <v>0</v>
      </c>
      <c r="H16" s="13">
        <v>12</v>
      </c>
      <c r="I16" s="45"/>
      <c r="J16" s="41"/>
      <c r="K16" s="44"/>
      <c r="L16" s="7">
        <f t="shared" si="2"/>
        <v>0</v>
      </c>
      <c r="M16" s="8">
        <f t="shared" si="3"/>
        <v>0</v>
      </c>
      <c r="O16" s="13">
        <v>12</v>
      </c>
      <c r="P16" s="45"/>
      <c r="Q16" s="41"/>
      <c r="R16" s="44"/>
      <c r="S16" s="7">
        <f t="shared" si="4"/>
        <v>0</v>
      </c>
      <c r="T16" s="8">
        <f t="shared" si="5"/>
        <v>0</v>
      </c>
    </row>
    <row r="17" spans="1:20" ht="15.5" thickTop="1" thickBot="1" x14ac:dyDescent="0.4">
      <c r="A17" s="13">
        <v>13</v>
      </c>
      <c r="B17" s="43"/>
      <c r="C17" s="41"/>
      <c r="D17" s="44"/>
      <c r="E17" s="7">
        <f t="shared" si="0"/>
        <v>0</v>
      </c>
      <c r="F17" s="8">
        <f t="shared" si="1"/>
        <v>0</v>
      </c>
      <c r="H17" s="13">
        <v>13</v>
      </c>
      <c r="I17" s="45"/>
      <c r="J17" s="41"/>
      <c r="K17" s="44"/>
      <c r="L17" s="7">
        <f t="shared" si="2"/>
        <v>0</v>
      </c>
      <c r="M17" s="8">
        <f t="shared" si="3"/>
        <v>0</v>
      </c>
      <c r="O17" s="13">
        <v>13</v>
      </c>
      <c r="P17" s="45"/>
      <c r="Q17" s="41"/>
      <c r="R17" s="44"/>
      <c r="S17" s="7">
        <f t="shared" si="4"/>
        <v>0</v>
      </c>
      <c r="T17" s="8">
        <f t="shared" si="5"/>
        <v>0</v>
      </c>
    </row>
    <row r="18" spans="1:20" ht="15.5" thickTop="1" thickBot="1" x14ac:dyDescent="0.4">
      <c r="A18" s="13">
        <v>14</v>
      </c>
      <c r="B18" s="43"/>
      <c r="C18" s="41"/>
      <c r="D18" s="44"/>
      <c r="E18" s="7">
        <f t="shared" si="0"/>
        <v>0</v>
      </c>
      <c r="F18" s="8">
        <f t="shared" si="1"/>
        <v>0</v>
      </c>
      <c r="H18" s="13">
        <v>14</v>
      </c>
      <c r="I18" s="45"/>
      <c r="J18" s="41"/>
      <c r="K18" s="44"/>
      <c r="L18" s="7">
        <f t="shared" si="2"/>
        <v>0</v>
      </c>
      <c r="M18" s="8">
        <f t="shared" si="3"/>
        <v>0</v>
      </c>
      <c r="O18" s="13">
        <v>14</v>
      </c>
      <c r="P18" s="45"/>
      <c r="Q18" s="41"/>
      <c r="R18" s="44"/>
      <c r="S18" s="7">
        <f t="shared" si="4"/>
        <v>0</v>
      </c>
      <c r="T18" s="8">
        <f t="shared" si="5"/>
        <v>0</v>
      </c>
    </row>
    <row r="19" spans="1:20" ht="15.5" thickTop="1" thickBot="1" x14ac:dyDescent="0.4">
      <c r="A19" s="13">
        <v>15</v>
      </c>
      <c r="B19" s="43"/>
      <c r="C19" s="41"/>
      <c r="D19" s="44"/>
      <c r="E19" s="7">
        <f t="shared" si="0"/>
        <v>0</v>
      </c>
      <c r="F19" s="8">
        <f t="shared" si="1"/>
        <v>0</v>
      </c>
      <c r="H19" s="13">
        <v>15</v>
      </c>
      <c r="I19" s="45"/>
      <c r="J19" s="41"/>
      <c r="K19" s="44"/>
      <c r="L19" s="7">
        <f t="shared" si="2"/>
        <v>0</v>
      </c>
      <c r="M19" s="8">
        <f t="shared" si="3"/>
        <v>0</v>
      </c>
      <c r="O19" s="13">
        <v>15</v>
      </c>
      <c r="P19" s="45"/>
      <c r="Q19" s="41"/>
      <c r="R19" s="44"/>
      <c r="S19" s="7">
        <f t="shared" si="4"/>
        <v>0</v>
      </c>
      <c r="T19" s="8">
        <f t="shared" si="5"/>
        <v>0</v>
      </c>
    </row>
    <row r="20" spans="1:20" ht="15" thickTop="1" x14ac:dyDescent="0.35">
      <c r="A20" s="14" t="s">
        <v>32</v>
      </c>
      <c r="H20" s="14" t="s">
        <v>32</v>
      </c>
      <c r="O20" s="14" t="s">
        <v>32</v>
      </c>
    </row>
    <row r="21" spans="1:20" x14ac:dyDescent="0.35">
      <c r="B21" s="40"/>
      <c r="C21" s="3"/>
      <c r="D21" s="16"/>
      <c r="E21" s="15" t="s">
        <v>28</v>
      </c>
      <c r="F21" s="17">
        <f>SUM(F5:F19)</f>
        <v>0</v>
      </c>
      <c r="J21" s="3"/>
      <c r="K21" s="16"/>
      <c r="L21" s="15" t="s">
        <v>29</v>
      </c>
      <c r="M21" s="17">
        <f>SUM(M5:M19)</f>
        <v>0</v>
      </c>
      <c r="Q21" s="3"/>
      <c r="R21" s="16"/>
      <c r="S21" s="15" t="s">
        <v>28</v>
      </c>
      <c r="T21" s="17">
        <f>SUM(T5:T19)</f>
        <v>0</v>
      </c>
    </row>
  </sheetData>
  <sheetProtection algorithmName="SHA-512" hashValue="NSoXJJ9fOP4SLe7ChKZC7f4/XDt7FrjZ/y+wak9KmZV7+eOpDrj8kKGJphDh3vBqq6kTUuxtUz2SN6Wh66XnLg==" saltValue="slCpcAsjCZx8rvHZWs9q5g==" spinCount="100000" sheet="1" objects="1" scenarios="1" selectLockedCells="1"/>
  <mergeCells count="2">
    <mergeCell ref="A1:B1"/>
    <mergeCell ref="C1:F1"/>
  </mergeCells>
  <pageMargins left="0.7" right="0.7" top="0.75" bottom="0.75" header="0.3" footer="0.3"/>
  <pageSetup scale="56" orientation="landscape" horizontalDpi="90" verticalDpi="90" r:id="rId1"/>
  <headerFooter>
    <oddHeader>&amp;C&amp;"-,Bold"&amp;14RFP 38-21-006 JANITORIAL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66984C78D084DA240633AA73D64FA" ma:contentTypeVersion="13" ma:contentTypeDescription="Create a new document." ma:contentTypeScope="" ma:versionID="d0259e1e0dd5495baaf1d85d19b1159b">
  <xsd:schema xmlns:xsd="http://www.w3.org/2001/XMLSchema" xmlns:xs="http://www.w3.org/2001/XMLSchema" xmlns:p="http://schemas.microsoft.com/office/2006/metadata/properties" xmlns:ns2="e7f7ce3c-2e3f-4a1f-baa4-74b0743b811d" xmlns:ns3="f9220143-8620-4e75-8279-db0447787b16" targetNamespace="http://schemas.microsoft.com/office/2006/metadata/properties" ma:root="true" ma:fieldsID="03f0af947ade10f4605f286b7119cb2f" ns2:_="" ns3:_="">
    <xsd:import namespace="e7f7ce3c-2e3f-4a1f-baa4-74b0743b811d"/>
    <xsd:import namespace="f9220143-8620-4e75-8279-db0447787b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7ce3c-2e3f-4a1f-baa4-74b0743b8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20143-8620-4e75-8279-db0447787b1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1E142F-66DC-4BB9-8F81-64C9D250AB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DB7AAD-630B-4BAB-B5D9-F1C962EC9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f7ce3c-2e3f-4a1f-baa4-74b0743b811d"/>
    <ds:schemaRef ds:uri="f9220143-8620-4e75-8279-db0447787b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2AC37-7097-49BA-82A7-577141DB5B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Tabulation</vt:lpstr>
      <vt:lpstr>Breakdown-CCC</vt:lpstr>
      <vt:lpstr>Breakdown-HOJ</vt:lpstr>
      <vt:lpstr>Breakdown-Polk</vt:lpstr>
      <vt:lpstr>'Breakdown-CCC'!Print_Area</vt:lpstr>
      <vt:lpstr>'Breakdown-HOJ'!Print_Area</vt:lpstr>
      <vt:lpstr>'Breakdown-Polk'!Print_Area</vt:lpstr>
      <vt:lpstr>INSTRUCTIONS!Print_Area</vt:lpstr>
      <vt:lpstr>Tabulation!Print_Area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Shkidt</dc:creator>
  <cp:keywords/>
  <dc:description/>
  <cp:lastModifiedBy>Laural Ayala</cp:lastModifiedBy>
  <cp:revision/>
  <dcterms:created xsi:type="dcterms:W3CDTF">2018-05-25T17:03:51Z</dcterms:created>
  <dcterms:modified xsi:type="dcterms:W3CDTF">2024-04-10T16:44:37Z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0x01010043566984C78D084DA240633AA73D64FA</vt:lpwstr>
  </property>
</Properties>
</file>